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codeName="ThisWorkbook" defaultThemeVersion="166925"/>
  <mc:AlternateContent xmlns:mc="http://schemas.openxmlformats.org/markup-compatibility/2006">
    <mc:Choice Requires="x15">
      <x15ac:absPath xmlns:x15ac="http://schemas.microsoft.com/office/spreadsheetml/2010/11/ac" url="C:\Users\Andreas\Documents\AF Privat\BoardPartner\Risiko\"/>
    </mc:Choice>
  </mc:AlternateContent>
  <xr:revisionPtr revIDLastSave="0" documentId="8_{161584B4-F129-42ED-A92F-E25D7401150B}" xr6:coauthVersionLast="47" xr6:coauthVersionMax="47" xr10:uidLastSave="{00000000-0000-0000-0000-000000000000}"/>
  <bookViews>
    <workbookView xWindow="-103" yWindow="-103" windowWidth="22149" windowHeight="11949" tabRatio="832" xr2:uid="{1A41DA76-92EF-4C21-A546-8B10311CF58A}"/>
  </bookViews>
  <sheets>
    <sheet name="Planlægning" sheetId="33" r:id="rId1"/>
    <sheet name="Årshjul" sheetId="34" r:id="rId2"/>
    <sheet name="Opsætning" sheetId="3" r:id="rId3"/>
    <sheet name="Grafdata" sheetId="40" state="hidden" r:id="rId4"/>
  </sheets>
  <definedNames>
    <definedName name="FilNavn">#REF!</definedName>
    <definedName name="FilPlacering">#REF!</definedName>
    <definedName name="Mitigering">Opsætning!#REF!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2" i="3" l="1"/>
  <c r="K32" i="3" s="1"/>
  <c r="H33" i="3"/>
  <c r="K33" i="3" s="1"/>
  <c r="H19" i="3"/>
  <c r="K19" i="3" s="1"/>
  <c r="H6" i="3"/>
  <c r="K6" i="3" s="1"/>
  <c r="H18" i="3"/>
  <c r="K18" i="3" s="1"/>
  <c r="H73" i="3"/>
  <c r="K73" i="3" s="1"/>
  <c r="H74" i="3"/>
  <c r="K74" i="3" s="1"/>
  <c r="H75" i="3"/>
  <c r="K75" i="3" s="1"/>
  <c r="H76" i="3"/>
  <c r="K76" i="3" s="1"/>
  <c r="H77" i="3"/>
  <c r="K77" i="3" s="1"/>
  <c r="H78" i="3"/>
  <c r="K78" i="3" s="1"/>
  <c r="H79" i="3"/>
  <c r="K79" i="3" s="1"/>
  <c r="H63" i="3"/>
  <c r="K63" i="3" s="1"/>
  <c r="H64" i="3"/>
  <c r="K64" i="3" s="1"/>
  <c r="H65" i="3"/>
  <c r="K65" i="3" s="1"/>
  <c r="H66" i="3"/>
  <c r="K66" i="3" s="1"/>
  <c r="H55" i="3"/>
  <c r="K55" i="3" s="1"/>
  <c r="H56" i="3"/>
  <c r="K56" i="3" s="1"/>
  <c r="H57" i="3"/>
  <c r="K57" i="3" s="1"/>
  <c r="H58" i="3"/>
  <c r="K58" i="3" s="1"/>
  <c r="H50" i="3"/>
  <c r="K50" i="3" s="1"/>
  <c r="H31" i="3"/>
  <c r="K31" i="3" s="1"/>
  <c r="H9" i="3"/>
  <c r="K9" i="3" s="1"/>
  <c r="H10" i="3"/>
  <c r="K10" i="3" s="1"/>
  <c r="H113" i="3"/>
  <c r="K113" i="3" s="1"/>
  <c r="H114" i="3"/>
  <c r="K114" i="3" s="1"/>
  <c r="H115" i="3"/>
  <c r="K115" i="3" s="1"/>
  <c r="H116" i="3"/>
  <c r="K116" i="3" s="1"/>
  <c r="H117" i="3"/>
  <c r="K117" i="3" s="1"/>
  <c r="H118" i="3"/>
  <c r="K118" i="3" s="1"/>
  <c r="H119" i="3"/>
  <c r="K119" i="3" s="1"/>
  <c r="H120" i="3"/>
  <c r="K120" i="3" s="1"/>
  <c r="H121" i="3"/>
  <c r="K121" i="3" s="1"/>
  <c r="H122" i="3"/>
  <c r="K122" i="3" s="1"/>
  <c r="H103" i="3" l="1"/>
  <c r="K103" i="3" s="1"/>
  <c r="H104" i="3"/>
  <c r="K104" i="3" s="1"/>
  <c r="H105" i="3"/>
  <c r="K105" i="3" s="1"/>
  <c r="H106" i="3"/>
  <c r="K106" i="3" s="1"/>
  <c r="H107" i="3"/>
  <c r="K107" i="3" s="1"/>
  <c r="H108" i="3"/>
  <c r="K108" i="3" s="1"/>
  <c r="H109" i="3"/>
  <c r="K109" i="3" s="1"/>
  <c r="H110" i="3"/>
  <c r="K110" i="3" s="1"/>
  <c r="H111" i="3"/>
  <c r="K111" i="3" s="1"/>
  <c r="H112" i="3"/>
  <c r="K112" i="3" s="1"/>
  <c r="A32" i="34" l="1"/>
  <c r="D53" i="34" l="1"/>
  <c r="H93" i="3"/>
  <c r="K93" i="3" s="1"/>
  <c r="H94" i="3"/>
  <c r="K94" i="3" s="1"/>
  <c r="H95" i="3"/>
  <c r="K95" i="3" s="1"/>
  <c r="H96" i="3"/>
  <c r="K96" i="3" s="1"/>
  <c r="H97" i="3"/>
  <c r="K97" i="3" s="1"/>
  <c r="H98" i="3"/>
  <c r="K98" i="3" s="1"/>
  <c r="H99" i="3"/>
  <c r="K99" i="3" s="1"/>
  <c r="H100" i="3"/>
  <c r="K100" i="3" s="1"/>
  <c r="H101" i="3"/>
  <c r="K101" i="3" s="1"/>
  <c r="H102" i="3"/>
  <c r="K102" i="3" s="1"/>
  <c r="B30" i="33" l="1"/>
  <c r="B28" i="33"/>
  <c r="B26" i="33"/>
  <c r="B24" i="33"/>
  <c r="B22" i="33"/>
  <c r="B20" i="33"/>
  <c r="B18" i="33"/>
  <c r="B16" i="33"/>
  <c r="B14" i="33"/>
  <c r="B12" i="33"/>
  <c r="B10" i="33"/>
  <c r="D3" i="33" s="1"/>
  <c r="B8" i="33"/>
  <c r="A21" i="40"/>
  <c r="C21" i="40" s="1"/>
  <c r="A20" i="40"/>
  <c r="C20" i="40" s="1"/>
  <c r="A19" i="40"/>
  <c r="C19" i="40" s="1"/>
  <c r="A18" i="40"/>
  <c r="C18" i="40" s="1"/>
  <c r="A17" i="40"/>
  <c r="C17" i="40" s="1"/>
  <c r="A16" i="40"/>
  <c r="C16" i="40" s="1"/>
  <c r="A15" i="40"/>
  <c r="C15" i="40" s="1"/>
  <c r="A14" i="40"/>
  <c r="C14" i="40" s="1"/>
  <c r="A13" i="40"/>
  <c r="I13" i="40" s="1"/>
  <c r="A12" i="40"/>
  <c r="I12" i="40" s="1"/>
  <c r="A11" i="40"/>
  <c r="C11" i="40" s="1"/>
  <c r="A10" i="40"/>
  <c r="J55" i="40"/>
  <c r="J57" i="40"/>
  <c r="J59" i="40"/>
  <c r="J61" i="40"/>
  <c r="J63" i="40"/>
  <c r="J65" i="40"/>
  <c r="J53" i="40"/>
  <c r="J51" i="40"/>
  <c r="I46" i="40"/>
  <c r="I48" i="40"/>
  <c r="I50" i="40"/>
  <c r="I52" i="40"/>
  <c r="I54" i="40"/>
  <c r="I56" i="40"/>
  <c r="I58" i="40"/>
  <c r="I60" i="40"/>
  <c r="I62" i="40"/>
  <c r="I64" i="40"/>
  <c r="I66" i="40"/>
  <c r="J44" i="40"/>
  <c r="D2" i="34"/>
  <c r="H83" i="3"/>
  <c r="K83" i="3" s="1"/>
  <c r="H84" i="3"/>
  <c r="K84" i="3" s="1"/>
  <c r="H85" i="3"/>
  <c r="K85" i="3" s="1"/>
  <c r="H86" i="3"/>
  <c r="K86" i="3" s="1"/>
  <c r="H87" i="3"/>
  <c r="K87" i="3" s="1"/>
  <c r="H88" i="3"/>
  <c r="K88" i="3" s="1"/>
  <c r="H89" i="3"/>
  <c r="K89" i="3" s="1"/>
  <c r="H90" i="3"/>
  <c r="K90" i="3" s="1"/>
  <c r="H91" i="3"/>
  <c r="K91" i="3" s="1"/>
  <c r="H92" i="3"/>
  <c r="K92" i="3" s="1"/>
  <c r="H34" i="3"/>
  <c r="K34" i="3" s="1"/>
  <c r="H59" i="3"/>
  <c r="K59" i="3" s="1"/>
  <c r="H60" i="3"/>
  <c r="K60" i="3" s="1"/>
  <c r="H61" i="3"/>
  <c r="K61" i="3" s="1"/>
  <c r="H62" i="3"/>
  <c r="K62" i="3" s="1"/>
  <c r="H67" i="3"/>
  <c r="K67" i="3" s="1"/>
  <c r="H68" i="3"/>
  <c r="K68" i="3" s="1"/>
  <c r="H69" i="3"/>
  <c r="K69" i="3" s="1"/>
  <c r="H70" i="3"/>
  <c r="K70" i="3" s="1"/>
  <c r="H71" i="3"/>
  <c r="K71" i="3" s="1"/>
  <c r="H72" i="3"/>
  <c r="K72" i="3" s="1"/>
  <c r="H80" i="3"/>
  <c r="K80" i="3" s="1"/>
  <c r="H81" i="3"/>
  <c r="K81" i="3" s="1"/>
  <c r="H82" i="3"/>
  <c r="K82" i="3" s="1"/>
  <c r="H11" i="3"/>
  <c r="K11" i="3" s="1"/>
  <c r="H20" i="3"/>
  <c r="K20" i="3" s="1"/>
  <c r="H26" i="3"/>
  <c r="K26" i="3" s="1"/>
  <c r="H46" i="3"/>
  <c r="K46" i="3" s="1"/>
  <c r="H47" i="3"/>
  <c r="K47" i="3" s="1"/>
  <c r="H48" i="3"/>
  <c r="K48" i="3" s="1"/>
  <c r="H49" i="3"/>
  <c r="K49" i="3" s="1"/>
  <c r="H52" i="3"/>
  <c r="K52" i="3" s="1"/>
  <c r="H53" i="3"/>
  <c r="K53" i="3" s="1"/>
  <c r="H54" i="3"/>
  <c r="K54" i="3" s="1"/>
  <c r="H35" i="3"/>
  <c r="K35" i="3" s="1"/>
  <c r="H36" i="3"/>
  <c r="K36" i="3" s="1"/>
  <c r="H37" i="3"/>
  <c r="K37" i="3" s="1"/>
  <c r="H39" i="3"/>
  <c r="K39" i="3" s="1"/>
  <c r="H24" i="3"/>
  <c r="K24" i="3" s="1"/>
  <c r="H25" i="3"/>
  <c r="K25" i="3" s="1"/>
  <c r="H27" i="3"/>
  <c r="K27" i="3" s="1"/>
  <c r="H28" i="3"/>
  <c r="K28" i="3" s="1"/>
  <c r="H29" i="3"/>
  <c r="K29" i="3" s="1"/>
  <c r="H30" i="3"/>
  <c r="K30" i="3" s="1"/>
  <c r="H38" i="3"/>
  <c r="K38" i="3" s="1"/>
  <c r="H40" i="3"/>
  <c r="K40" i="3" s="1"/>
  <c r="H41" i="3"/>
  <c r="K41" i="3" s="1"/>
  <c r="H42" i="3"/>
  <c r="K42" i="3" s="1"/>
  <c r="H43" i="3"/>
  <c r="K43" i="3" s="1"/>
  <c r="H44" i="3"/>
  <c r="K44" i="3" s="1"/>
  <c r="H45" i="3"/>
  <c r="K45" i="3" s="1"/>
  <c r="H7" i="3"/>
  <c r="K7" i="3" s="1"/>
  <c r="H8" i="3"/>
  <c r="K8" i="3" s="1"/>
  <c r="H12" i="3"/>
  <c r="K12" i="3" s="1"/>
  <c r="H13" i="3"/>
  <c r="K13" i="3" s="1"/>
  <c r="H14" i="3"/>
  <c r="K14" i="3" s="1"/>
  <c r="H15" i="3"/>
  <c r="K15" i="3" s="1"/>
  <c r="H16" i="3"/>
  <c r="K16" i="3" s="1"/>
  <c r="H17" i="3"/>
  <c r="K17" i="3" s="1"/>
  <c r="H21" i="3"/>
  <c r="K21" i="3" s="1"/>
  <c r="H22" i="3"/>
  <c r="K22" i="3" s="1"/>
  <c r="H23" i="3"/>
  <c r="K23" i="3" s="1"/>
  <c r="A31" i="34"/>
  <c r="B10" i="40" l="1"/>
  <c r="B7" i="40" s="1" a="1"/>
  <c r="B7" i="40" s="1"/>
  <c r="E21" i="40"/>
  <c r="C10" i="40"/>
  <c r="D10" i="40" s="1"/>
  <c r="C13" i="40"/>
  <c r="C12" i="40"/>
  <c r="I18" i="40"/>
  <c r="B21" i="40"/>
  <c r="I19" i="40"/>
  <c r="I15" i="40"/>
  <c r="I11" i="40"/>
  <c r="B17" i="40"/>
  <c r="I14" i="40"/>
  <c r="I10" i="40"/>
  <c r="I21" i="40"/>
  <c r="I17" i="40"/>
  <c r="I20" i="40"/>
  <c r="I16" i="40"/>
  <c r="B20" i="40"/>
  <c r="B16" i="40"/>
  <c r="B19" i="40"/>
  <c r="B15" i="40"/>
  <c r="B18" i="40"/>
  <c r="B14" i="40"/>
  <c r="B13" i="40"/>
  <c r="B12" i="40"/>
  <c r="B11" i="40"/>
  <c r="J64" i="40"/>
  <c r="J48" i="40"/>
  <c r="B11" i="33" s="1"/>
  <c r="J50" i="40"/>
  <c r="B13" i="33" s="1"/>
  <c r="J62" i="40"/>
  <c r="B25" i="33" s="1"/>
  <c r="J52" i="40"/>
  <c r="B15" i="33" s="1"/>
  <c r="J66" i="40"/>
  <c r="B29" i="33" s="1"/>
  <c r="J46" i="40"/>
  <c r="B9" i="33" s="1"/>
  <c r="J54" i="40"/>
  <c r="B17" i="33" s="1"/>
  <c r="J58" i="40"/>
  <c r="B21" i="33" s="1"/>
  <c r="J108" i="34" s="1"/>
  <c r="J60" i="40"/>
  <c r="B23" i="33" s="1"/>
  <c r="J56" i="40"/>
  <c r="B19" i="33" s="1"/>
  <c r="J138" i="34"/>
  <c r="J88" i="34"/>
  <c r="A58" i="34"/>
  <c r="F47" i="40"/>
  <c r="F49" i="40"/>
  <c r="F51" i="40"/>
  <c r="F53" i="40"/>
  <c r="F55" i="40"/>
  <c r="F57" i="40"/>
  <c r="F59" i="40"/>
  <c r="F61" i="40"/>
  <c r="F63" i="40"/>
  <c r="F65" i="40"/>
  <c r="E68" i="40"/>
  <c r="E47" i="40"/>
  <c r="C26" i="40"/>
  <c r="A37" i="40"/>
  <c r="A36" i="40"/>
  <c r="A35" i="40"/>
  <c r="B35" i="40" s="1"/>
  <c r="A34" i="40"/>
  <c r="A33" i="40"/>
  <c r="A32" i="40"/>
  <c r="A31" i="40"/>
  <c r="B31" i="40" s="1"/>
  <c r="A30" i="40"/>
  <c r="A29" i="40"/>
  <c r="A28" i="40"/>
  <c r="B28" i="40" s="1"/>
  <c r="A27" i="40"/>
  <c r="B27" i="40" s="1"/>
  <c r="A26" i="40"/>
  <c r="B26" i="40" s="1"/>
  <c r="J17" i="40" l="1"/>
  <c r="B8" i="40" a="1"/>
  <c r="B8" i="40" s="1"/>
  <c r="C7" i="40" s="1"/>
  <c r="J14" i="40"/>
  <c r="J21" i="40"/>
  <c r="J13" i="40"/>
  <c r="J10" i="40"/>
  <c r="J12" i="40"/>
  <c r="J18" i="40"/>
  <c r="J16" i="40"/>
  <c r="D37" i="40"/>
  <c r="B37" i="40"/>
  <c r="J11" i="40"/>
  <c r="J19" i="40"/>
  <c r="J20" i="40"/>
  <c r="J15" i="40"/>
  <c r="D11" i="40"/>
  <c r="E10" i="40" s="1"/>
  <c r="D36" i="40"/>
  <c r="B36" i="40"/>
  <c r="D30" i="40"/>
  <c r="B30" i="40"/>
  <c r="D29" i="40"/>
  <c r="B29" i="40"/>
  <c r="D34" i="40"/>
  <c r="B34" i="40"/>
  <c r="D33" i="40"/>
  <c r="B33" i="40"/>
  <c r="D32" i="40"/>
  <c r="B32" i="40"/>
  <c r="D14" i="40"/>
  <c r="E13" i="40" s="1"/>
  <c r="D18" i="40"/>
  <c r="E17" i="40" s="1"/>
  <c r="D15" i="40"/>
  <c r="E14" i="40" s="1"/>
  <c r="D19" i="40"/>
  <c r="E18" i="40" s="1"/>
  <c r="D21" i="40"/>
  <c r="E20" i="40" s="1"/>
  <c r="D12" i="40"/>
  <c r="E11" i="40" s="1"/>
  <c r="D16" i="40"/>
  <c r="E15" i="40" s="1"/>
  <c r="D20" i="40"/>
  <c r="E19" i="40" s="1"/>
  <c r="D13" i="40"/>
  <c r="E12" i="40" s="1"/>
  <c r="D17" i="40"/>
  <c r="E16" i="40" s="1"/>
  <c r="K14" i="40"/>
  <c r="K18" i="40"/>
  <c r="K11" i="40"/>
  <c r="K10" i="40"/>
  <c r="K15" i="40"/>
  <c r="K12" i="40"/>
  <c r="K13" i="40"/>
  <c r="K19" i="40"/>
  <c r="K16" i="40"/>
  <c r="K17" i="40"/>
  <c r="K20" i="40"/>
  <c r="K21" i="40"/>
  <c r="D28" i="40"/>
  <c r="A63" i="34"/>
  <c r="A66" i="34"/>
  <c r="J146" i="34"/>
  <c r="J143" i="34"/>
  <c r="J109" i="34"/>
  <c r="J116" i="34"/>
  <c r="J113" i="34"/>
  <c r="J96" i="34"/>
  <c r="J93" i="34"/>
  <c r="J111" i="34"/>
  <c r="J141" i="34"/>
  <c r="J89" i="34"/>
  <c r="J91" i="34"/>
  <c r="J92" i="34"/>
  <c r="J112" i="34"/>
  <c r="J142" i="34"/>
  <c r="J90" i="34"/>
  <c r="J110" i="34"/>
  <c r="J140" i="34"/>
  <c r="J139" i="34"/>
  <c r="A61" i="34"/>
  <c r="A62" i="34"/>
  <c r="A59" i="34"/>
  <c r="A60" i="34"/>
  <c r="D27" i="40"/>
  <c r="D31" i="40"/>
  <c r="D35" i="40"/>
  <c r="D26" i="40"/>
  <c r="M10" i="40" l="1"/>
  <c r="N10" i="40" s="1"/>
  <c r="M18" i="40"/>
  <c r="N18" i="40" s="1"/>
  <c r="M20" i="40"/>
  <c r="N20" i="40" s="1"/>
  <c r="M19" i="40"/>
  <c r="N19" i="40" s="1"/>
  <c r="M16" i="40"/>
  <c r="N16" i="40" s="1"/>
  <c r="M11" i="40"/>
  <c r="N11" i="40" s="1"/>
  <c r="M12" i="40"/>
  <c r="N12" i="40" s="1"/>
  <c r="M13" i="40"/>
  <c r="N13" i="40" s="1"/>
  <c r="M17" i="40"/>
  <c r="N17" i="40" s="1"/>
  <c r="M21" i="40"/>
  <c r="N21" i="40" s="1"/>
  <c r="M15" i="40"/>
  <c r="N15" i="40" s="1"/>
  <c r="M14" i="40"/>
  <c r="N14" i="40" s="1"/>
  <c r="J58" i="34" l="1"/>
  <c r="C27" i="40"/>
  <c r="C28" i="40" l="1"/>
  <c r="A73" i="34"/>
  <c r="J66" i="34"/>
  <c r="J63" i="34"/>
  <c r="J61" i="34"/>
  <c r="J62" i="34"/>
  <c r="J59" i="34"/>
  <c r="J60" i="34"/>
  <c r="A74" i="34" l="1"/>
  <c r="A81" i="34"/>
  <c r="A75" i="34"/>
  <c r="A78" i="34"/>
  <c r="A77" i="34"/>
  <c r="A76" i="34"/>
  <c r="C29" i="40"/>
  <c r="J73" i="34"/>
  <c r="J74" i="34" l="1"/>
  <c r="J81" i="34"/>
  <c r="J76" i="34"/>
  <c r="J75" i="34"/>
  <c r="J78" i="34"/>
  <c r="J77" i="34"/>
  <c r="A88" i="34"/>
  <c r="C30" i="40"/>
  <c r="A96" i="34" l="1"/>
  <c r="A93" i="34"/>
  <c r="C31" i="40"/>
  <c r="A92" i="34"/>
  <c r="A89" i="34"/>
  <c r="A91" i="34"/>
  <c r="A90" i="34"/>
  <c r="C32" i="40" l="1"/>
  <c r="A108" i="34"/>
  <c r="A103" i="34" s="1"/>
  <c r="C33" i="40"/>
  <c r="A116" i="34" l="1"/>
  <c r="A113" i="34"/>
  <c r="A112" i="34"/>
  <c r="A111" i="34"/>
  <c r="A110" i="34"/>
  <c r="A109" i="34"/>
  <c r="A123" i="34" l="1"/>
  <c r="C34" i="40"/>
  <c r="A131" i="34" l="1"/>
  <c r="A128" i="34"/>
  <c r="J123" i="34"/>
  <c r="C35" i="40"/>
  <c r="A124" i="34"/>
  <c r="A127" i="34"/>
  <c r="A126" i="34"/>
  <c r="A125" i="34"/>
  <c r="B27" i="33"/>
  <c r="A138" i="34" s="1"/>
  <c r="A142" i="34" l="1"/>
  <c r="A141" i="34"/>
  <c r="A139" i="34"/>
  <c r="A146" i="34"/>
  <c r="A143" i="34"/>
  <c r="A140" i="34"/>
  <c r="J131" i="34"/>
  <c r="J128" i="34"/>
  <c r="C36" i="40"/>
  <c r="J124" i="34"/>
  <c r="J125" i="34"/>
  <c r="J126" i="34"/>
  <c r="J127" i="34"/>
  <c r="C37" i="40" l="1"/>
  <c r="F26" i="40" s="1" a="1"/>
  <c r="B66" i="40" l="1"/>
  <c r="D66" i="40" s="1"/>
  <c r="B58" i="40"/>
  <c r="B50" i="40"/>
  <c r="B64" i="40"/>
  <c r="B56" i="40"/>
  <c r="B48" i="40"/>
  <c r="B62" i="40"/>
  <c r="B54" i="40"/>
  <c r="B46" i="40"/>
  <c r="B60" i="40"/>
  <c r="B52" i="40"/>
  <c r="B44" i="40"/>
  <c r="A48" i="40"/>
  <c r="E48" i="40" s="1"/>
  <c r="A46" i="40"/>
  <c r="E46" i="40" s="1"/>
  <c r="F26" i="40"/>
  <c r="A44" i="40" s="1"/>
  <c r="F44" i="40" s="1"/>
  <c r="A54" i="40"/>
  <c r="F54" i="40" s="1"/>
  <c r="A62" i="40"/>
  <c r="F62" i="40" s="1"/>
  <c r="A52" i="40"/>
  <c r="E52" i="40" s="1"/>
  <c r="A50" i="40"/>
  <c r="F50" i="40" s="1"/>
  <c r="C43" i="40"/>
  <c r="A58" i="40"/>
  <c r="F58" i="40" s="1"/>
  <c r="A64" i="40"/>
  <c r="E64" i="40" s="1"/>
  <c r="A56" i="40"/>
  <c r="F56" i="40" s="1"/>
  <c r="A60" i="40"/>
  <c r="F60" i="40" s="1"/>
  <c r="A66" i="40"/>
  <c r="F66" i="40" s="1"/>
  <c r="F46" i="40"/>
  <c r="C49" i="40" l="1"/>
  <c r="D49" i="40" s="1"/>
  <c r="F52" i="40"/>
  <c r="C63" i="40"/>
  <c r="D63" i="40" s="1"/>
  <c r="E54" i="40"/>
  <c r="D54" i="40"/>
  <c r="D58" i="40"/>
  <c r="D56" i="40"/>
  <c r="D62" i="40"/>
  <c r="D60" i="40"/>
  <c r="C61" i="40"/>
  <c r="D61" i="40" s="1"/>
  <c r="D64" i="40"/>
  <c r="D48" i="40"/>
  <c r="F48" i="40"/>
  <c r="E56" i="40"/>
  <c r="E60" i="40"/>
  <c r="E44" i="40"/>
  <c r="E58" i="40"/>
  <c r="F64" i="40"/>
  <c r="D50" i="40"/>
  <c r="E62" i="40"/>
  <c r="E50" i="40"/>
  <c r="E66" i="40"/>
  <c r="D43" i="40"/>
  <c r="C45" i="40"/>
  <c r="D45" i="40" s="1"/>
  <c r="C53" i="40"/>
  <c r="D53" i="40" s="1"/>
  <c r="C59" i="40"/>
  <c r="D59" i="40" s="1"/>
  <c r="C51" i="40"/>
  <c r="D51" i="40" s="1"/>
  <c r="C55" i="40"/>
  <c r="D55" i="40" s="1"/>
  <c r="C57" i="40"/>
  <c r="D57" i="40" s="1"/>
  <c r="C65" i="40"/>
  <c r="D65" i="40" s="1"/>
  <c r="D44" i="40"/>
  <c r="D52" i="40"/>
  <c r="C47" i="40"/>
  <c r="D47" i="40" s="1"/>
  <c r="D46" i="40"/>
  <c r="H51" i="3"/>
  <c r="K51" i="3" s="1"/>
  <c r="D67" i="40" l="1"/>
  <c r="P6" i="3" a="1"/>
  <c r="P6"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<sst xmlns="http://schemas.openxmlformats.org/spreadsheetml/2006/main" count="156" uniqueCount="143">
  <si>
    <t>Opsætning</t>
  </si>
  <si>
    <t>Hjælp</t>
  </si>
  <si>
    <t>Tema</t>
  </si>
  <si>
    <t>Nr.</t>
  </si>
  <si>
    <t>Temaer</t>
  </si>
  <si>
    <t>Forberedelse / Bilag</t>
  </si>
  <si>
    <t>Yderligere information</t>
  </si>
  <si>
    <t>Tema 1</t>
  </si>
  <si>
    <t>Tema 2</t>
  </si>
  <si>
    <t>Tema 3</t>
  </si>
  <si>
    <t>Jan</t>
  </si>
  <si>
    <t>Feb</t>
  </si>
  <si>
    <t>Mar</t>
  </si>
  <si>
    <t>Apr</t>
  </si>
  <si>
    <t>Maj</t>
  </si>
  <si>
    <t>Jun</t>
  </si>
  <si>
    <t>Jul</t>
  </si>
  <si>
    <t>Aug</t>
  </si>
  <si>
    <t>Sep</t>
  </si>
  <si>
    <t>Okt</t>
  </si>
  <si>
    <t>Nov</t>
  </si>
  <si>
    <t>Dec</t>
  </si>
  <si>
    <t>Mdr Delta</t>
  </si>
  <si>
    <t>Year first</t>
  </si>
  <si>
    <t>Year last</t>
  </si>
  <si>
    <t>Dato</t>
  </si>
  <si>
    <t>Mdr nr</t>
  </si>
  <si>
    <t>Møde nr</t>
  </si>
  <si>
    <t>Rest</t>
  </si>
  <si>
    <t>Offset</t>
  </si>
  <si>
    <t>Tryk [Alt] &amp; [Enter] for linjeskift</t>
  </si>
  <si>
    <t>Hjælpeark for beregning for grafik</t>
  </si>
  <si>
    <t>Beregning af dato cirkel</t>
  </si>
  <si>
    <t>Sortering af data for møde cirkel</t>
  </si>
  <si>
    <t>Displaydata for møde cirkel</t>
  </si>
  <si>
    <t>Ibrug</t>
  </si>
  <si>
    <t>Resterende</t>
  </si>
  <si>
    <t>Sorteret for blanke</t>
  </si>
  <si>
    <t>Fast</t>
  </si>
  <si>
    <t xml:space="preserve"> Strategiworkshop</t>
  </si>
  <si>
    <t xml:space="preserve"> Strategiopfølgning</t>
  </si>
  <si>
    <t>RISIKO:</t>
  </si>
  <si>
    <t>STRATEGI:</t>
  </si>
  <si>
    <t xml:space="preserve"> Risiko</t>
  </si>
  <si>
    <t xml:space="preserve"> Risiko (IT/Cyber)</t>
  </si>
  <si>
    <t xml:space="preserve"> Risiko workshop</t>
  </si>
  <si>
    <t xml:space="preserve"> Risiko analyse</t>
  </si>
  <si>
    <t xml:space="preserve"> Kapitalberedskab</t>
  </si>
  <si>
    <t xml:space="preserve"> Likviditetsanalyse</t>
  </si>
  <si>
    <t xml:space="preserve"> Kapitalfremskaffelse</t>
  </si>
  <si>
    <t>KAPITALBEREDSKAB:</t>
  </si>
  <si>
    <t xml:space="preserve"> Forberedelse af GF</t>
  </si>
  <si>
    <t xml:space="preserve"> Generalforsamling</t>
  </si>
  <si>
    <t>GENERALFORSAMLING:</t>
  </si>
  <si>
    <t>ÅRSRAPPORT:</t>
  </si>
  <si>
    <t xml:space="preserve"> Analyse af årsrapport</t>
  </si>
  <si>
    <t xml:space="preserve"> Kvartalsrapport</t>
  </si>
  <si>
    <t xml:space="preserve"> Halvårsrapport</t>
  </si>
  <si>
    <t>RAPPORTERING:</t>
  </si>
  <si>
    <t>BUDGET:</t>
  </si>
  <si>
    <t xml:space="preserve"> Budgetramme</t>
  </si>
  <si>
    <t xml:space="preserve"> Budgetgodkendelse</t>
  </si>
  <si>
    <t xml:space="preserve">Bemærkninger for alle møder og bestyrelsesarbejdet generelt </t>
  </si>
  <si>
    <t xml:space="preserve"> Kundeanalyse</t>
  </si>
  <si>
    <t xml:space="preserve"> Kundetilfredshed</t>
  </si>
  <si>
    <t>ORGANISERING:</t>
  </si>
  <si>
    <t xml:space="preserve"> Medarbejdertilfredshed</t>
  </si>
  <si>
    <r>
      <t>Dato:</t>
    </r>
    <r>
      <rPr>
        <sz val="10"/>
        <color theme="0"/>
        <rFont val="Calibri"/>
        <family val="2"/>
        <scheme val="minor"/>
      </rPr>
      <t xml:space="preserve"> (dd-mm-åå)</t>
    </r>
  </si>
  <si>
    <t>EMNER:</t>
  </si>
  <si>
    <t xml:space="preserve"> Digitalisering (processer)</t>
  </si>
  <si>
    <t xml:space="preserve"> Digitalisering (produkter)</t>
  </si>
  <si>
    <t>Planlægning af årshjul for</t>
  </si>
  <si>
    <t>Virksomhed A/S</t>
  </si>
  <si>
    <t>Årshjul for</t>
  </si>
  <si>
    <t>Februar</t>
  </si>
  <si>
    <t>Marts</t>
  </si>
  <si>
    <t>April</t>
  </si>
  <si>
    <t>Juni</t>
  </si>
  <si>
    <t>Juli</t>
  </si>
  <si>
    <t>August</t>
  </si>
  <si>
    <t>September</t>
  </si>
  <si>
    <t>November</t>
  </si>
  <si>
    <t>December</t>
  </si>
  <si>
    <t>MØDETYPE:</t>
  </si>
  <si>
    <t xml:space="preserve"> Ordinært møde</t>
  </si>
  <si>
    <t xml:space="preserve"> Workshop</t>
  </si>
  <si>
    <t>Januar</t>
  </si>
  <si>
    <t>Nummer</t>
  </si>
  <si>
    <t>#</t>
  </si>
  <si>
    <t>Short</t>
  </si>
  <si>
    <t>Long</t>
  </si>
  <si>
    <t>Møde dato</t>
  </si>
  <si>
    <t>Møde år</t>
  </si>
  <si>
    <t>Måned</t>
  </si>
  <si>
    <t>Samme mdr.</t>
  </si>
  <si>
    <t>Oktober</t>
  </si>
  <si>
    <t>Norm</t>
  </si>
  <si>
    <t>Bold</t>
  </si>
  <si>
    <t>Møde mdr. sort</t>
  </si>
  <si>
    <t>med dato</t>
  </si>
  <si>
    <t>Fordelt mdr</t>
  </si>
  <si>
    <t>Checkbox</t>
  </si>
  <si>
    <t xml:space="preserve"> Godkendelse Årsrapport</t>
  </si>
  <si>
    <t>Bestyrelsens årshjul for</t>
  </si>
  <si>
    <t xml:space="preserve">Læs Hjælp for du ændre noget her </t>
  </si>
  <si>
    <t>Forberedelse / Bilag
Tryk [Alt] &amp; [Enter] for linjeskift</t>
  </si>
  <si>
    <t>Yderligere information
Tryk [Alt] &amp; [Enter] for linjeskift</t>
  </si>
  <si>
    <t>Vælg tema</t>
  </si>
  <si>
    <t>Indsæt dato</t>
  </si>
  <si>
    <t>BESTYRELSESARBEJDET:</t>
  </si>
  <si>
    <t xml:space="preserve"> Bestyrelses evaluering</t>
  </si>
  <si>
    <t xml:space="preserve"> Evaluering af året</t>
  </si>
  <si>
    <t xml:space="preserve"> Planlægning af årshjul</t>
  </si>
  <si>
    <t>Medtag</t>
  </si>
  <si>
    <t xml:space="preserve"> Purpose, vision, mission</t>
  </si>
  <si>
    <t xml:space="preserve"> Mål og KPI’er</t>
  </si>
  <si>
    <t xml:space="preserve"> Vedtægter</t>
  </si>
  <si>
    <t xml:space="preserve"> Forretningsorden</t>
  </si>
  <si>
    <t xml:space="preserve"> Bestyrelseskandidater</t>
  </si>
  <si>
    <t xml:space="preserve"> Konstituering</t>
  </si>
  <si>
    <t xml:space="preserve"> Bestyrelsesudvalg</t>
  </si>
  <si>
    <t xml:space="preserve"> Investeringer</t>
  </si>
  <si>
    <t>KUNDER &amp; MARKED:</t>
  </si>
  <si>
    <t xml:space="preserve"> Markedsanalyse</t>
  </si>
  <si>
    <t xml:space="preserve"> Konkurrentanalyse</t>
  </si>
  <si>
    <t xml:space="preserve"> Forretningsmodel</t>
  </si>
  <si>
    <t xml:space="preserve"> Eksportstrategi</t>
  </si>
  <si>
    <t xml:space="preserve"> Org. og kompetencer</t>
  </si>
  <si>
    <t xml:space="preserve"> Generationsskifte</t>
  </si>
  <si>
    <t xml:space="preserve"> Sikkerhed &amp; sundhed</t>
  </si>
  <si>
    <t xml:space="preserve"> Ansættelsesvilkår, m.v.</t>
  </si>
  <si>
    <t xml:space="preserve"> ESG - Bæredygtighed</t>
  </si>
  <si>
    <t xml:space="preserve"> CSR</t>
  </si>
  <si>
    <t xml:space="preserve"> Forskning &amp; Udvikling</t>
  </si>
  <si>
    <t xml:space="preserve"> Patentportefølje</t>
  </si>
  <si>
    <t xml:space="preserve"> Patentstrategi</t>
  </si>
  <si>
    <t xml:space="preserve"> Kommunikationsstrategi</t>
  </si>
  <si>
    <t xml:space="preserve"> Branding</t>
  </si>
  <si>
    <t xml:space="preserve"> Interessentstrategi</t>
  </si>
  <si>
    <t xml:space="preserve"> Beredskabsplaner</t>
  </si>
  <si>
    <t xml:space="preserve"> Forsikringer</t>
  </si>
  <si>
    <t xml:space="preserve"> Valg af bestyrelse</t>
  </si>
  <si>
    <t xml:space="preserve"> Kontrakter og honorar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</si>
</sst>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scheme val="minor"/>
    </font>
    <font>
      <b/>
      <sz val="11"/>
      <color theme="0"/>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9"/>
      <color theme="1"/>
      <name val="Calibri"/>
      <family val="2"/>
      <scheme val="minor"/>
    </font>
    <font>
      <sz val="10"/>
      <color theme="0"/>
      <name val="Calibri"/>
      <family val="2"/>
      <scheme val="minor"/>
    </font>
    <font>
      <sz val="11"/>
      <color theme="0"/>
      <name val="Calibri"/>
      <family val="2"/>
      <scheme val="minor"/>
    </font>
    <font>
      <u/>
      <sz val="11"/>
      <color theme="1"/>
      <name val="Calibri"/>
      <family val="2"/>
      <scheme val="minor"/>
    </font>
    <font>
      <sz val="11"/>
      <color rgb="FFFF0000"/>
      <name val="Calibri"/>
      <family val="2"/>
      <scheme val="minor"/>
    </font>
    <font>
      <u/>
      <sz val="10"/>
      <color theme="0"/>
      <name val="Calibri"/>
      <family val="2"/>
      <scheme val="minor"/>
    </font>
    <font>
      <i/>
      <sz val="10"/>
      <color theme="1"/>
      <name val="Calibri"/>
      <family val="2"/>
      <scheme val="minor"/>
    </font>
    <font>
      <sz val="10"/>
      <color rgb="FFFF0000"/>
      <name val="Calibri"/>
      <family val="2"/>
      <scheme val="minor"/>
    </font>
    <font>
      <b/>
      <sz val="10"/>
      <color theme="0"/>
      <name val="Calibri"/>
      <family val="2"/>
      <scheme val="minor"/>
    </font>
    <font>
      <sz val="10"/>
      <name val="Calibri"/>
      <family val="2"/>
      <scheme val="minor"/>
    </font>
    <font>
      <sz val="11"/>
      <name val="Calibri"/>
      <family val="2"/>
      <scheme val="minor"/>
    </font>
    <font>
      <b/>
      <sz val="10"/>
      <color rgb="FFFF0000"/>
      <name val="Calibri"/>
      <family val="2"/>
      <scheme val="minor"/>
    </font>
    <font>
      <sz val="11"/>
      <color theme="8"/>
      <name val="Calibri"/>
      <family val="2"/>
      <scheme val="minor"/>
    </font>
    <font>
      <sz val="11"/>
      <color theme="1" tint="0.499984740745262"/>
      <name val="Calibri"/>
      <family val="2"/>
      <scheme val="minor"/>
    </font>
  </fonts>
  <fills count="12">
    <fill>
      <patternFill patternType="none"/>
    </fill>
    <fill>
      <patternFill patternType="gray125"/>
    </fill>
    <fill>
      <patternFill patternType="solid">
        <fgColor theme="8"/>
        <bgColor indexed="64"/>
      </patternFill>
    </fill>
    <fill>
      <patternFill patternType="solid">
        <fgColor theme="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5"/>
        <bgColor indexed="64"/>
      </patternFill>
    </fill>
    <fill>
      <patternFill patternType="lightGray">
        <bgColor theme="8"/>
      </patternFill>
    </fill>
    <fill>
      <patternFill patternType="lightGray">
        <bgColor theme="8" tint="0.79998168889431442"/>
      </patternFill>
    </fill>
    <fill>
      <patternFill patternType="solid">
        <fgColor theme="8" tint="0.39997558519241921"/>
        <bgColor indexed="64"/>
      </patternFill>
    </fill>
    <fill>
      <patternFill patternType="lightGray">
        <bgColor theme="2"/>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s>
  <cellStyleXfs count="4">
    <xf numFmtId="0" fontId="0" fillId="0" borderId="0"/>
    <xf numFmtId="0" fontId="8" fillId="0" borderId="0" applyNumberFormat="0" applyFill="0" applyBorder="0" applyAlignment="0" applyProtection="0"/>
    <xf numFmtId="0" fontId="8" fillId="0" borderId="0" applyNumberFormat="0" applyFill="0" applyBorder="0" applyAlignment="0" applyProtection="0"/>
    <xf numFmtId="0" fontId="10" fillId="2" borderId="7">
      <alignment horizontal="left"/>
    </xf>
  </cellStyleXfs>
  <cellXfs count="176">
    <xf numFmtId="0" fontId="0" fillId="0" borderId="0" xfId="0"/>
    <xf numFmtId="0" fontId="0" fillId="0" borderId="0" xfId="0" applyFill="1"/>
    <xf numFmtId="0" fontId="3" fillId="2" borderId="0" xfId="0" applyFont="1" applyFill="1" applyBorder="1"/>
    <xf numFmtId="0" fontId="0" fillId="0" borderId="0" xfId="0" applyFont="1" applyFill="1"/>
    <xf numFmtId="0" fontId="3" fillId="2" borderId="1" xfId="0" applyFont="1" applyFill="1" applyBorder="1" applyAlignment="1">
      <alignment vertical="center"/>
    </xf>
    <xf numFmtId="0" fontId="4" fillId="2" borderId="2" xfId="0" applyFont="1" applyFill="1" applyBorder="1" applyAlignment="1">
      <alignment vertical="center"/>
    </xf>
    <xf numFmtId="0" fontId="4" fillId="2" borderId="8" xfId="0" applyFont="1" applyFill="1" applyBorder="1" applyAlignment="1">
      <alignment vertical="center"/>
    </xf>
    <xf numFmtId="0" fontId="3" fillId="2" borderId="3" xfId="0" applyFont="1" applyFill="1" applyBorder="1"/>
    <xf numFmtId="0" fontId="3" fillId="2" borderId="4" xfId="0" applyFont="1" applyFill="1" applyBorder="1"/>
    <xf numFmtId="0" fontId="3" fillId="2" borderId="5" xfId="0" applyFont="1" applyFill="1" applyBorder="1"/>
    <xf numFmtId="0" fontId="0" fillId="2" borderId="6" xfId="0" applyFill="1" applyBorder="1"/>
    <xf numFmtId="0" fontId="3" fillId="2" borderId="6" xfId="0" applyFont="1" applyFill="1" applyBorder="1"/>
    <xf numFmtId="0" fontId="7" fillId="0" borderId="0" xfId="0" applyFont="1" applyFill="1"/>
    <xf numFmtId="0" fontId="7" fillId="0" borderId="0" xfId="0" applyFont="1"/>
    <xf numFmtId="0" fontId="3" fillId="0" borderId="0" xfId="0" applyFont="1" applyFill="1" applyBorder="1"/>
    <xf numFmtId="0" fontId="0" fillId="0" borderId="0" xfId="0" quotePrefix="1" applyFill="1"/>
    <xf numFmtId="0" fontId="2" fillId="2" borderId="6" xfId="0" applyFont="1" applyFill="1" applyBorder="1"/>
    <xf numFmtId="0" fontId="0" fillId="2" borderId="6" xfId="0" applyFill="1" applyBorder="1" applyAlignment="1"/>
    <xf numFmtId="0" fontId="0" fillId="0" borderId="0" xfId="0" applyNumberFormat="1"/>
    <xf numFmtId="0" fontId="10" fillId="0" borderId="0" xfId="3" applyFill="1" applyBorder="1">
      <alignment horizontal="left"/>
    </xf>
    <xf numFmtId="0" fontId="0" fillId="0" borderId="0" xfId="0" quotePrefix="1" applyFont="1" applyFill="1"/>
    <xf numFmtId="0" fontId="0" fillId="0" borderId="0" xfId="0" applyFont="1" applyFill="1" applyBorder="1" applyAlignment="1"/>
    <xf numFmtId="0" fontId="0" fillId="0" borderId="0" xfId="0" applyFont="1"/>
    <xf numFmtId="0" fontId="9" fillId="2" borderId="6" xfId="0" applyFont="1" applyFill="1" applyBorder="1" applyAlignment="1">
      <alignment horizontal="center"/>
    </xf>
    <xf numFmtId="0" fontId="0" fillId="0" borderId="0" xfId="0" applyAlignment="1">
      <alignment horizontal="right"/>
    </xf>
    <xf numFmtId="0" fontId="9" fillId="0" borderId="0" xfId="0" applyFont="1" applyFill="1" applyBorder="1" applyAlignment="1">
      <alignment horizontal="center"/>
    </xf>
    <xf numFmtId="0" fontId="7" fillId="0" borderId="0" xfId="0" applyFont="1" applyFill="1" applyBorder="1" applyAlignment="1">
      <alignment horizontal="center"/>
    </xf>
    <xf numFmtId="0" fontId="12" fillId="0" borderId="0" xfId="0" applyFont="1" applyFill="1" applyBorder="1" applyAlignment="1">
      <alignment horizontal="center"/>
    </xf>
    <xf numFmtId="0" fontId="12" fillId="0" borderId="0" xfId="0" applyFont="1" applyFill="1" applyBorder="1" applyAlignment="1"/>
    <xf numFmtId="0" fontId="0" fillId="0" borderId="0" xfId="0" quotePrefix="1" applyFont="1" applyFill="1" applyAlignment="1"/>
    <xf numFmtId="14" fontId="0" fillId="0" borderId="0" xfId="0" applyNumberFormat="1"/>
    <xf numFmtId="0" fontId="0" fillId="0" borderId="0" xfId="0" applyFont="1" applyAlignment="1">
      <alignment horizontal="right"/>
    </xf>
    <xf numFmtId="0" fontId="13" fillId="2" borderId="2" xfId="0" applyFont="1" applyFill="1" applyBorder="1" applyAlignment="1">
      <alignment horizontal="left"/>
    </xf>
    <xf numFmtId="0" fontId="1" fillId="2" borderId="2" xfId="0" applyFont="1" applyFill="1" applyBorder="1" applyAlignment="1"/>
    <xf numFmtId="0" fontId="1" fillId="2" borderId="8" xfId="0" applyFont="1" applyFill="1" applyBorder="1" applyAlignment="1"/>
    <xf numFmtId="0" fontId="0" fillId="4" borderId="6" xfId="0" applyFont="1" applyFill="1" applyBorder="1" applyAlignment="1"/>
    <xf numFmtId="0" fontId="15" fillId="4" borderId="6" xfId="0" applyFont="1" applyFill="1" applyBorder="1" applyAlignment="1">
      <alignment vertical="top"/>
    </xf>
    <xf numFmtId="14" fontId="1" fillId="2" borderId="2" xfId="0" applyNumberFormat="1" applyFont="1" applyFill="1" applyBorder="1" applyAlignment="1"/>
    <xf numFmtId="0" fontId="1" fillId="2" borderId="2" xfId="0" applyFont="1" applyFill="1" applyBorder="1"/>
    <xf numFmtId="0" fontId="13" fillId="8" borderId="2" xfId="0" applyFont="1" applyFill="1" applyBorder="1" applyAlignment="1">
      <alignment horizontal="right"/>
    </xf>
    <xf numFmtId="0" fontId="13" fillId="8" borderId="2" xfId="0" applyFont="1" applyFill="1" applyBorder="1" applyAlignment="1">
      <alignment horizontal="left"/>
    </xf>
    <xf numFmtId="0" fontId="1" fillId="8" borderId="2" xfId="0" applyFont="1" applyFill="1" applyBorder="1" applyAlignment="1"/>
    <xf numFmtId="0" fontId="1" fillId="8" borderId="8" xfId="0" applyFont="1" applyFill="1" applyBorder="1" applyAlignment="1"/>
    <xf numFmtId="1" fontId="0" fillId="0" borderId="0" xfId="0" applyNumberFormat="1"/>
    <xf numFmtId="0" fontId="0" fillId="0" borderId="0" xfId="0" applyNumberFormat="1" applyFill="1"/>
    <xf numFmtId="0" fontId="0" fillId="0" borderId="0" xfId="0" quotePrefix="1" applyNumberFormat="1"/>
    <xf numFmtId="0" fontId="0" fillId="2" borderId="0" xfId="0" applyFill="1"/>
    <xf numFmtId="0" fontId="0" fillId="0" borderId="0" xfId="0" quotePrefix="1"/>
    <xf numFmtId="14" fontId="0" fillId="0" borderId="0" xfId="0" applyNumberFormat="1" applyFill="1"/>
    <xf numFmtId="14" fontId="0" fillId="3" borderId="0" xfId="0" applyNumberFormat="1" applyFill="1"/>
    <xf numFmtId="0" fontId="0" fillId="3" borderId="0" xfId="0" applyNumberFormat="1" applyFill="1"/>
    <xf numFmtId="0" fontId="0" fillId="3" borderId="0" xfId="0" applyFill="1"/>
    <xf numFmtId="1" fontId="0" fillId="0" borderId="0" xfId="0" applyNumberFormat="1" applyFill="1"/>
    <xf numFmtId="14" fontId="0" fillId="0" borderId="0" xfId="0" quotePrefix="1" applyNumberFormat="1" applyFont="1" applyFill="1"/>
    <xf numFmtId="0" fontId="4" fillId="0" borderId="0" xfId="0" applyFont="1" applyFill="1" applyBorder="1" applyAlignment="1"/>
    <xf numFmtId="0" fontId="13" fillId="8" borderId="2" xfId="0" applyFont="1" applyFill="1" applyBorder="1"/>
    <xf numFmtId="0" fontId="3" fillId="9" borderId="6" xfId="0" applyFont="1" applyFill="1" applyBorder="1"/>
    <xf numFmtId="0" fontId="1" fillId="7" borderId="2" xfId="0" applyFont="1" applyFill="1" applyBorder="1"/>
    <xf numFmtId="0" fontId="5" fillId="6" borderId="6" xfId="0" applyFont="1" applyFill="1" applyBorder="1" applyAlignment="1">
      <alignment textRotation="90"/>
    </xf>
    <xf numFmtId="0" fontId="0" fillId="0" borderId="0" xfId="0" applyBorder="1"/>
    <xf numFmtId="0" fontId="0" fillId="8" borderId="1" xfId="0" applyFill="1" applyBorder="1"/>
    <xf numFmtId="0" fontId="0" fillId="11" borderId="5" xfId="0" applyFont="1" applyFill="1" applyBorder="1"/>
    <xf numFmtId="0" fontId="0" fillId="2" borderId="1" xfId="0" applyFill="1" applyBorder="1"/>
    <xf numFmtId="0" fontId="0" fillId="6" borderId="5" xfId="0" applyFill="1" applyBorder="1"/>
    <xf numFmtId="0" fontId="0" fillId="4" borderId="0" xfId="0" applyFont="1" applyFill="1" applyBorder="1" applyAlignment="1"/>
    <xf numFmtId="0" fontId="17" fillId="2" borderId="1" xfId="0" applyFont="1" applyFill="1" applyBorder="1"/>
    <xf numFmtId="0" fontId="7" fillId="6" borderId="5" xfId="0" applyFont="1" applyFill="1" applyBorder="1"/>
    <xf numFmtId="0" fontId="5" fillId="6" borderId="0" xfId="0" applyFont="1" applyFill="1" applyBorder="1" applyAlignment="1">
      <alignment textRotation="90"/>
    </xf>
    <xf numFmtId="0" fontId="0" fillId="6" borderId="3" xfId="0" applyFill="1" applyBorder="1"/>
    <xf numFmtId="0" fontId="0" fillId="10" borderId="5" xfId="0" applyFill="1" applyBorder="1"/>
    <xf numFmtId="0" fontId="0" fillId="2" borderId="3" xfId="0" applyFill="1" applyBorder="1"/>
    <xf numFmtId="0" fontId="0" fillId="2" borderId="5" xfId="0" applyFill="1" applyBorder="1"/>
    <xf numFmtId="0" fontId="1" fillId="2" borderId="1" xfId="0" quotePrefix="1" applyFont="1" applyFill="1" applyBorder="1" applyAlignment="1">
      <alignment horizontal="center"/>
    </xf>
    <xf numFmtId="0" fontId="2" fillId="0" borderId="0" xfId="0" applyFont="1" applyAlignment="1">
      <alignment horizontal="right"/>
    </xf>
    <xf numFmtId="0" fontId="2" fillId="0" borderId="0" xfId="0" applyFont="1"/>
    <xf numFmtId="0" fontId="0" fillId="2" borderId="0" xfId="0" applyFont="1" applyFill="1" applyBorder="1"/>
    <xf numFmtId="0" fontId="0" fillId="2" borderId="2" xfId="0" applyFont="1" applyFill="1" applyBorder="1" applyAlignment="1">
      <alignment horizontal="center" vertical="center"/>
    </xf>
    <xf numFmtId="0" fontId="0" fillId="2" borderId="0" xfId="0" applyFont="1" applyFill="1" applyBorder="1" applyAlignment="1">
      <alignment horizontal="center"/>
    </xf>
    <xf numFmtId="0" fontId="0" fillId="2" borderId="6" xfId="0" applyFont="1" applyFill="1" applyBorder="1" applyAlignment="1">
      <alignment horizontal="center"/>
    </xf>
    <xf numFmtId="0" fontId="0" fillId="0" borderId="0" xfId="0" applyFont="1" applyFill="1" applyBorder="1" applyAlignment="1">
      <alignment horizontal="center"/>
    </xf>
    <xf numFmtId="0" fontId="0" fillId="3" borderId="0" xfId="0" applyFont="1" applyFill="1" applyBorder="1" applyAlignment="1">
      <alignment horizontal="left"/>
    </xf>
    <xf numFmtId="0" fontId="7" fillId="3" borderId="0" xfId="0" applyFont="1" applyFill="1" applyBorder="1" applyAlignment="1">
      <alignment horizontal="center"/>
    </xf>
    <xf numFmtId="0" fontId="12" fillId="3" borderId="0" xfId="0" applyFont="1" applyFill="1" applyBorder="1" applyAlignment="1">
      <alignment horizontal="center"/>
    </xf>
    <xf numFmtId="0" fontId="3" fillId="3" borderId="0" xfId="0" applyFont="1" applyFill="1" applyBorder="1" applyAlignment="1"/>
    <xf numFmtId="0" fontId="3" fillId="3" borderId="0" xfId="0" applyFont="1" applyFill="1" applyBorder="1" applyAlignment="1">
      <alignment horizontal="left"/>
    </xf>
    <xf numFmtId="0" fontId="3" fillId="3" borderId="0" xfId="0" applyFont="1" applyFill="1" applyBorder="1"/>
    <xf numFmtId="0" fontId="4" fillId="5" borderId="1" xfId="0" applyFont="1" applyFill="1" applyBorder="1" applyAlignment="1">
      <alignment horizontal="center"/>
    </xf>
    <xf numFmtId="0" fontId="4" fillId="5" borderId="2" xfId="0" applyFont="1" applyFill="1" applyBorder="1" applyAlignment="1">
      <alignment horizontal="center"/>
    </xf>
    <xf numFmtId="0" fontId="4" fillId="5" borderId="2" xfId="0" applyFont="1" applyFill="1" applyBorder="1" applyAlignment="1"/>
    <xf numFmtId="0" fontId="4" fillId="5" borderId="8" xfId="0" quotePrefix="1" applyFont="1" applyFill="1" applyBorder="1" applyAlignment="1"/>
    <xf numFmtId="0" fontId="6" fillId="0" borderId="3" xfId="0" applyFont="1" applyFill="1" applyBorder="1"/>
    <xf numFmtId="0" fontId="3" fillId="3" borderId="4" xfId="0" applyFont="1" applyFill="1" applyBorder="1" applyAlignment="1"/>
    <xf numFmtId="0" fontId="3" fillId="3" borderId="4" xfId="0" applyFont="1" applyFill="1" applyBorder="1" applyAlignment="1">
      <alignment horizontal="left"/>
    </xf>
    <xf numFmtId="0" fontId="10" fillId="3" borderId="4" xfId="3" applyFill="1" applyBorder="1">
      <alignment horizontal="left"/>
    </xf>
    <xf numFmtId="0" fontId="7" fillId="0" borderId="3" xfId="0" applyFont="1" applyBorder="1"/>
    <xf numFmtId="0" fontId="0" fillId="3" borderId="0" xfId="0" applyFill="1" applyBorder="1"/>
    <xf numFmtId="0" fontId="0" fillId="3" borderId="4" xfId="0" applyFill="1" applyBorder="1"/>
    <xf numFmtId="0" fontId="7" fillId="0" borderId="5" xfId="0" applyFont="1" applyBorder="1"/>
    <xf numFmtId="0" fontId="0" fillId="0" borderId="6" xfId="0" applyBorder="1"/>
    <xf numFmtId="0" fontId="0" fillId="3" borderId="6" xfId="0" applyFont="1" applyFill="1" applyBorder="1" applyAlignment="1">
      <alignment horizontal="left"/>
    </xf>
    <xf numFmtId="0" fontId="0" fillId="3" borderId="6" xfId="0" applyFill="1" applyBorder="1"/>
    <xf numFmtId="0" fontId="0" fillId="3" borderId="7" xfId="0" applyFill="1" applyBorder="1"/>
    <xf numFmtId="0" fontId="10" fillId="2" borderId="7" xfId="1" applyFont="1" applyFill="1" applyBorder="1" applyAlignment="1">
      <alignment horizontal="right"/>
    </xf>
    <xf numFmtId="0" fontId="10" fillId="2" borderId="7" xfId="1" applyFont="1" applyFill="1" applyBorder="1" applyAlignment="1">
      <alignment horizontal="left"/>
    </xf>
    <xf numFmtId="1" fontId="0" fillId="0" borderId="0" xfId="0" quotePrefix="1" applyNumberFormat="1" applyFill="1"/>
    <xf numFmtId="164" fontId="0" fillId="0" borderId="0" xfId="0" applyNumberFormat="1" applyFill="1"/>
    <xf numFmtId="0" fontId="0" fillId="2" borderId="0" xfId="0" applyNumberFormat="1" applyFill="1"/>
    <xf numFmtId="0" fontId="3" fillId="9" borderId="6" xfId="0" applyFont="1" applyFill="1" applyBorder="1" applyAlignment="1"/>
    <xf numFmtId="0" fontId="0" fillId="3" borderId="0" xfId="0" applyFont="1" applyFill="1" applyBorder="1" applyAlignment="1">
      <alignment horizontal="left"/>
    </xf>
    <xf numFmtId="0" fontId="6" fillId="0" borderId="0" xfId="0" applyFont="1" applyFill="1" applyBorder="1"/>
    <xf numFmtId="0" fontId="7" fillId="0" borderId="0" xfId="0" applyFont="1" applyBorder="1"/>
    <xf numFmtId="0" fontId="3" fillId="2" borderId="2" xfId="0" applyFont="1" applyFill="1" applyBorder="1" applyAlignment="1">
      <alignment vertical="center"/>
    </xf>
    <xf numFmtId="0" fontId="7" fillId="0" borderId="6" xfId="0" applyFont="1" applyBorder="1"/>
    <xf numFmtId="0" fontId="3" fillId="0" borderId="0" xfId="0" applyFont="1" applyFill="1" applyBorder="1" applyAlignment="1">
      <alignment horizontal="center"/>
    </xf>
    <xf numFmtId="0" fontId="3" fillId="2" borderId="2" xfId="0" applyFont="1" applyFill="1" applyBorder="1" applyAlignment="1">
      <alignment horizontal="left" vertical="center"/>
    </xf>
    <xf numFmtId="0" fontId="3" fillId="2" borderId="0" xfId="0" applyFont="1" applyFill="1" applyBorder="1" applyAlignment="1">
      <alignment horizontal="left"/>
    </xf>
    <xf numFmtId="0" fontId="3" fillId="2" borderId="6" xfId="0" applyFont="1" applyFill="1" applyBorder="1" applyAlignment="1">
      <alignment horizontal="left"/>
    </xf>
    <xf numFmtId="0" fontId="16" fillId="2" borderId="6" xfId="0" applyFont="1" applyFill="1" applyBorder="1" applyAlignment="1">
      <alignment horizontal="center"/>
    </xf>
    <xf numFmtId="0" fontId="4" fillId="2" borderId="2" xfId="0" applyFont="1" applyFill="1" applyBorder="1" applyAlignment="1">
      <alignment horizontal="center"/>
    </xf>
    <xf numFmtId="0" fontId="3" fillId="2" borderId="2" xfId="0" applyFont="1" applyFill="1" applyBorder="1" applyAlignment="1">
      <alignment horizontal="center"/>
    </xf>
    <xf numFmtId="0" fontId="13" fillId="2" borderId="0" xfId="0" applyFont="1" applyFill="1" applyBorder="1" applyAlignment="1">
      <alignment horizontal="center"/>
    </xf>
    <xf numFmtId="0" fontId="3" fillId="9" borderId="6" xfId="0" applyFont="1" applyFill="1" applyBorder="1" applyAlignment="1">
      <alignment horizontal="center"/>
    </xf>
    <xf numFmtId="0" fontId="3" fillId="9" borderId="7" xfId="0" applyFont="1" applyFill="1" applyBorder="1" applyAlignment="1">
      <alignment horizontal="center"/>
    </xf>
    <xf numFmtId="0" fontId="3" fillId="4" borderId="6" xfId="0" applyFont="1" applyFill="1" applyBorder="1" applyAlignment="1">
      <alignment horizontal="center" vertical="top"/>
    </xf>
    <xf numFmtId="0" fontId="3" fillId="4" borderId="7" xfId="0" applyFont="1" applyFill="1" applyBorder="1" applyAlignment="1">
      <alignment horizontal="center" vertical="top"/>
    </xf>
    <xf numFmtId="14" fontId="3" fillId="4" borderId="0" xfId="0" applyNumberFormat="1" applyFont="1" applyFill="1" applyBorder="1" applyAlignment="1">
      <alignment horizontal="center" vertical="top" wrapText="1"/>
    </xf>
    <xf numFmtId="14" fontId="3" fillId="4" borderId="0" xfId="0" applyNumberFormat="1" applyFont="1" applyFill="1" applyBorder="1" applyAlignment="1">
      <alignment horizontal="center" vertical="top"/>
    </xf>
    <xf numFmtId="0" fontId="3" fillId="4" borderId="0" xfId="0" applyFont="1" applyFill="1" applyBorder="1" applyAlignment="1">
      <alignment horizontal="center" vertical="top" wrapText="1"/>
    </xf>
    <xf numFmtId="0" fontId="3" fillId="4" borderId="0" xfId="0" applyFont="1" applyFill="1" applyBorder="1" applyAlignment="1">
      <alignment horizontal="center" vertical="top"/>
    </xf>
    <xf numFmtId="0" fontId="3" fillId="4" borderId="4" xfId="0" applyFont="1" applyFill="1" applyBorder="1" applyAlignment="1">
      <alignment horizontal="center" vertical="top"/>
    </xf>
    <xf numFmtId="14" fontId="3" fillId="4" borderId="6" xfId="0" applyNumberFormat="1" applyFont="1" applyFill="1" applyBorder="1" applyAlignment="1">
      <alignment horizontal="center" vertical="top" wrapText="1" readingOrder="1"/>
    </xf>
    <xf numFmtId="14" fontId="3" fillId="4" borderId="6" xfId="0" applyNumberFormat="1" applyFont="1" applyFill="1" applyBorder="1" applyAlignment="1">
      <alignment horizontal="center" vertical="top" readingOrder="1"/>
    </xf>
    <xf numFmtId="0" fontId="14" fillId="4" borderId="6" xfId="0" applyFont="1" applyFill="1" applyBorder="1" applyAlignment="1">
      <alignment horizontal="center" vertical="top"/>
    </xf>
    <xf numFmtId="0" fontId="14" fillId="4" borderId="7" xfId="0" applyFont="1" applyFill="1" applyBorder="1" applyAlignment="1">
      <alignment horizontal="center" vertical="top"/>
    </xf>
    <xf numFmtId="14" fontId="3" fillId="4" borderId="6" xfId="0" applyNumberFormat="1" applyFont="1" applyFill="1" applyBorder="1" applyAlignment="1">
      <alignment horizontal="center" vertical="top"/>
    </xf>
    <xf numFmtId="0" fontId="3" fillId="4" borderId="6" xfId="0" applyFont="1" applyFill="1" applyBorder="1" applyAlignment="1">
      <alignment horizontal="center" vertical="top" wrapText="1"/>
    </xf>
    <xf numFmtId="0" fontId="3" fillId="10" borderId="6" xfId="0" applyFont="1" applyFill="1" applyBorder="1" applyAlignment="1">
      <alignment horizontal="center"/>
    </xf>
    <xf numFmtId="0" fontId="3" fillId="10" borderId="7" xfId="0" applyFont="1" applyFill="1" applyBorder="1" applyAlignment="1">
      <alignment horizont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8" xfId="0" applyFont="1" applyFill="1" applyBorder="1" applyAlignment="1">
      <alignment horizontal="center"/>
    </xf>
    <xf numFmtId="0" fontId="0" fillId="4" borderId="1" xfId="0" applyFill="1" applyBorder="1" applyAlignment="1">
      <alignment horizontal="left" vertical="top" wrapText="1"/>
    </xf>
    <xf numFmtId="0" fontId="0" fillId="4" borderId="2" xfId="0" applyFill="1" applyBorder="1" applyAlignment="1">
      <alignment horizontal="left" vertical="top"/>
    </xf>
    <xf numFmtId="0" fontId="0" fillId="4" borderId="8" xfId="0" applyFill="1" applyBorder="1" applyAlignment="1">
      <alignment horizontal="left" vertical="top"/>
    </xf>
    <xf numFmtId="0" fontId="0" fillId="4" borderId="3" xfId="0" applyFill="1" applyBorder="1" applyAlignment="1">
      <alignment horizontal="left" vertical="top"/>
    </xf>
    <xf numFmtId="0" fontId="0" fillId="4" borderId="0" xfId="0" applyFill="1" applyBorder="1" applyAlignment="1">
      <alignment horizontal="left" vertical="top"/>
    </xf>
    <xf numFmtId="0" fontId="0" fillId="4" borderId="4" xfId="0" applyFill="1" applyBorder="1" applyAlignment="1">
      <alignment horizontal="left" vertical="top"/>
    </xf>
    <xf numFmtId="0" fontId="0" fillId="4" borderId="5" xfId="0" applyFill="1" applyBorder="1" applyAlignment="1">
      <alignment horizontal="left" vertical="top"/>
    </xf>
    <xf numFmtId="0" fontId="0" fillId="4" borderId="6" xfId="0" applyFill="1" applyBorder="1" applyAlignment="1">
      <alignment horizontal="left" vertical="top"/>
    </xf>
    <xf numFmtId="0" fontId="0" fillId="4" borderId="7" xfId="0" applyFill="1" applyBorder="1" applyAlignment="1">
      <alignment horizontal="left" vertical="top"/>
    </xf>
    <xf numFmtId="0" fontId="11" fillId="0" borderId="0" xfId="0" applyFont="1" applyAlignment="1">
      <alignment horizontal="center" vertical="center" wrapText="1"/>
    </xf>
    <xf numFmtId="0" fontId="0" fillId="4" borderId="3" xfId="0" applyFill="1" applyBorder="1" applyAlignment="1">
      <alignment horizontal="left" vertical="top" wrapText="1"/>
    </xf>
    <xf numFmtId="0" fontId="0" fillId="4" borderId="0" xfId="0" applyFill="1" applyBorder="1" applyAlignment="1">
      <alignment horizontal="left" vertical="top" wrapText="1"/>
    </xf>
    <xf numFmtId="0" fontId="0" fillId="4" borderId="4" xfId="0" applyFill="1" applyBorder="1" applyAlignment="1">
      <alignment horizontal="left" vertical="top" wrapText="1"/>
    </xf>
    <xf numFmtId="0" fontId="0" fillId="4" borderId="5" xfId="0" applyFill="1" applyBorder="1" applyAlignment="1">
      <alignment horizontal="left"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2" fillId="2" borderId="2" xfId="0" applyFont="1" applyFill="1" applyBorder="1" applyAlignment="1">
      <alignment horizontal="center" vertical="center"/>
    </xf>
    <xf numFmtId="0" fontId="1" fillId="2" borderId="0" xfId="0" applyFont="1" applyFill="1" applyBorder="1" applyAlignment="1">
      <alignment horizontal="center"/>
    </xf>
    <xf numFmtId="0" fontId="2" fillId="0" borderId="0" xfId="0" applyFont="1" applyFill="1" applyAlignment="1">
      <alignment horizontal="center"/>
    </xf>
    <xf numFmtId="0" fontId="0" fillId="0" borderId="0" xfId="0" applyAlignment="1">
      <alignment horizontal="center" vertical="center"/>
    </xf>
    <xf numFmtId="0" fontId="1" fillId="0" borderId="0" xfId="0" applyFont="1" applyFill="1" applyAlignment="1">
      <alignment horizontal="center"/>
    </xf>
    <xf numFmtId="0" fontId="1" fillId="0" borderId="0" xfId="0" applyFont="1" applyFill="1" applyBorder="1" applyAlignment="1">
      <alignment horizontal="center" vertical="center"/>
    </xf>
    <xf numFmtId="0" fontId="18" fillId="0" borderId="0" xfId="0" applyFont="1" applyBorder="1" applyAlignment="1">
      <alignment horizontal="left"/>
    </xf>
    <xf numFmtId="0" fontId="0" fillId="3" borderId="0" xfId="0" applyFont="1" applyFill="1" applyBorder="1" applyAlignment="1">
      <alignment horizontal="left"/>
    </xf>
    <xf numFmtId="0" fontId="0" fillId="3" borderId="0" xfId="0" applyNumberFormat="1" applyFont="1" applyFill="1" applyBorder="1" applyAlignment="1">
      <alignment horizontal="left"/>
    </xf>
    <xf numFmtId="0" fontId="4" fillId="5" borderId="2" xfId="0" applyFont="1" applyFill="1" applyBorder="1" applyAlignment="1">
      <alignment horizontal="center"/>
    </xf>
    <xf numFmtId="0" fontId="0" fillId="2" borderId="0" xfId="0" applyFill="1" applyBorder="1" applyAlignment="1">
      <alignment horizontal="center"/>
    </xf>
    <xf numFmtId="0" fontId="0" fillId="3" borderId="6" xfId="0" applyFont="1" applyFill="1" applyBorder="1" applyAlignment="1">
      <alignment horizontal="left"/>
    </xf>
    <xf numFmtId="0" fontId="0" fillId="3" borderId="6" xfId="0" applyNumberFormat="1" applyFont="1" applyFill="1" applyBorder="1" applyAlignment="1">
      <alignment horizontal="left"/>
    </xf>
    <xf numFmtId="0" fontId="18" fillId="0" borderId="6" xfId="0" applyFont="1" applyBorder="1" applyAlignment="1">
      <alignment horizontal="left"/>
    </xf>
    <xf numFmtId="0" fontId="7" fillId="2" borderId="6" xfId="0" applyFont="1" applyFill="1" applyBorder="1" applyAlignment="1">
      <alignment horizontal="center"/>
    </xf>
    <xf numFmtId="0" fontId="2" fillId="0" borderId="0" xfId="0" applyFont="1" applyAlignment="1">
      <alignment horizontal="center"/>
    </xf>
    <xf numFmtId="0" fontId="1" fillId="2" borderId="0" xfId="0" applyFont="1" applyFill="1" applyAlignment="1">
      <alignment horizontal="center"/>
    </xf>
    <xf numFmtId="0" fontId="7" fillId="2" borderId="0" xfId="0" applyFont="1" applyFill="1" applyAlignment="1">
      <alignment horizontal="center"/>
    </xf>
    <xf numFmtId="0" fontId="7" fillId="2" borderId="0" xfId="0" applyNumberFormat="1" applyFont="1" applyFill="1" applyAlignment="1">
      <alignment horizontal="center"/>
    </xf>
  </cellXfs>
  <cellStyles count="4">
    <cellStyle name="Followed Hyperlink" xfId="2" builtinId="9" customBuiltin="1"/>
    <cellStyle name="Hyperlink" xfId="1" builtinId="8" customBuiltin="1"/>
    <cellStyle name="Normal" xfId="0" builtinId="0"/>
    <cellStyle name="Style 1" xfId="3" xr:uid="{36A9DE27-183A-4E97-B0D3-310D81274E45}"/>
  </cellStyles>
  <dxfs count="75">
    <dxf>
      <font>
        <color theme="1"/>
      </font>
    </dxf>
    <dxf>
      <font>
        <color theme="1"/>
      </font>
    </dxf>
    <dxf>
      <font>
        <color theme="0"/>
      </font>
      <fill>
        <patternFill>
          <bgColor theme="8"/>
        </patternFill>
      </fill>
      <border>
        <left style="thin">
          <color auto="1"/>
        </left>
        <right style="thin">
          <color auto="1"/>
        </right>
        <top style="thin">
          <color auto="1"/>
        </top>
        <bottom style="thin">
          <color auto="1"/>
        </bottom>
        <vertical/>
        <horizontal/>
      </border>
    </dxf>
    <dxf>
      <fill>
        <patternFill>
          <bgColor theme="8"/>
        </patternFill>
      </fill>
      <border>
        <left style="thin">
          <color auto="1"/>
        </left>
        <right style="thin">
          <color auto="1"/>
        </right>
        <top style="thin">
          <color auto="1"/>
        </top>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8"/>
        </patternFill>
      </fill>
      <border>
        <left style="thin">
          <color auto="1"/>
        </left>
        <right style="thin">
          <color auto="1"/>
        </right>
        <top style="thin">
          <color auto="1"/>
        </top>
        <vertical/>
        <horizontal/>
      </border>
    </dxf>
    <dxf>
      <fill>
        <patternFill>
          <bgColor theme="8"/>
        </patternFill>
      </fill>
      <border>
        <left style="thin">
          <color auto="1"/>
        </left>
        <right style="thin">
          <color auto="1"/>
        </right>
        <top style="thin">
          <color auto="1"/>
        </top>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8"/>
        </patternFill>
      </fill>
      <border>
        <left style="thin">
          <color auto="1"/>
        </left>
        <right style="thin">
          <color auto="1"/>
        </right>
        <top style="thin">
          <color auto="1"/>
        </top>
        <vertical/>
        <horizontal/>
      </border>
    </dxf>
    <dxf>
      <fill>
        <patternFill>
          <bgColor theme="8"/>
        </patternFill>
      </fill>
      <border>
        <left style="thin">
          <color auto="1"/>
        </left>
        <right style="thin">
          <color auto="1"/>
        </right>
        <top style="thin">
          <color auto="1"/>
        </top>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8"/>
        </patternFill>
      </fill>
      <border>
        <left style="thin">
          <color auto="1"/>
        </left>
        <right style="thin">
          <color auto="1"/>
        </right>
        <top style="thin">
          <color auto="1"/>
        </top>
        <vertical/>
        <horizontal/>
      </border>
    </dxf>
    <dxf>
      <fill>
        <patternFill>
          <bgColor theme="8"/>
        </patternFill>
      </fill>
      <border>
        <left style="thin">
          <color auto="1"/>
        </left>
        <right style="thin">
          <color auto="1"/>
        </right>
        <top style="thin">
          <color auto="1"/>
        </top>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8"/>
        </patternFill>
      </fill>
      <border>
        <left style="thin">
          <color auto="1"/>
        </left>
        <right style="thin">
          <color auto="1"/>
        </right>
        <top style="thin">
          <color auto="1"/>
        </top>
        <vertical/>
        <horizontal/>
      </border>
    </dxf>
    <dxf>
      <fill>
        <patternFill>
          <bgColor theme="8"/>
        </patternFill>
      </fill>
      <border>
        <left style="thin">
          <color auto="1"/>
        </left>
        <right style="thin">
          <color auto="1"/>
        </right>
        <top style="thin">
          <color auto="1"/>
        </top>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8"/>
        </patternFill>
      </fill>
      <border>
        <left style="thin">
          <color auto="1"/>
        </left>
        <right style="thin">
          <color auto="1"/>
        </right>
        <top style="thin">
          <color auto="1"/>
        </top>
        <vertical/>
        <horizontal/>
      </border>
    </dxf>
    <dxf>
      <fill>
        <patternFill>
          <bgColor theme="8"/>
        </patternFill>
      </fill>
      <border>
        <left style="thin">
          <color auto="1"/>
        </left>
        <right style="thin">
          <color auto="1"/>
        </right>
        <top style="thin">
          <color auto="1"/>
        </top>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0"/>
        </patternFill>
      </fill>
      <border>
        <left style="thin">
          <color auto="1"/>
        </left>
        <right style="thin">
          <color auto="1"/>
        </right>
        <bottom style="thin">
          <color auto="1"/>
        </bottom>
        <vertical/>
        <horizontal/>
      </border>
    </dxf>
    <dxf>
      <fill>
        <patternFill>
          <bgColor theme="8" tint="0.79998168889431442"/>
        </patternFill>
      </fill>
      <border>
        <left style="thin">
          <color auto="1"/>
        </left>
        <right style="thin">
          <color auto="1"/>
        </right>
        <vertical/>
        <horizontal/>
      </border>
    </dxf>
    <dxf>
      <fill>
        <patternFill>
          <bgColor theme="8" tint="0.59996337778862885"/>
        </patternFill>
      </fill>
      <border>
        <left style="thin">
          <color auto="1"/>
        </left>
        <right style="thin">
          <color auto="1"/>
        </right>
        <vertical/>
        <horizontal/>
      </border>
    </dxf>
    <dxf>
      <fill>
        <patternFill>
          <bgColor theme="8" tint="0.39994506668294322"/>
        </patternFill>
      </fill>
      <border>
        <left style="thin">
          <color auto="1"/>
        </left>
        <right style="thin">
          <color auto="1"/>
        </right>
        <vertical/>
        <horizontal/>
      </border>
    </dxf>
    <dxf>
      <fill>
        <patternFill>
          <bgColor theme="8"/>
        </patternFill>
      </fill>
      <border>
        <left style="thin">
          <color auto="1"/>
        </left>
        <right style="thin">
          <color auto="1"/>
        </right>
        <top style="thin">
          <color auto="1"/>
        </top>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6600"/>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714183882199429"/>
          <c:y val="2.4521432238273071E-2"/>
          <c:w val="0.74658056577300325"/>
          <c:h val="0.9725507572793709"/>
        </c:manualLayout>
      </c:layout>
      <c:doughnutChart>
        <c:varyColors val="1"/>
        <c:ser>
          <c:idx val="0"/>
          <c:order val="0"/>
          <c:tx>
            <c:strRef>
              <c:f>Grafdata!$D$42</c:f>
              <c:strCache>
                <c:ptCount val="1"/>
                <c:pt idx="0">
                  <c:v>Mdr Delta</c:v>
                </c:pt>
              </c:strCache>
            </c:strRef>
          </c:tx>
          <c:dPt>
            <c:idx val="0"/>
            <c:bubble3D val="0"/>
            <c:spPr>
              <a:solidFill>
                <a:schemeClr val="bg1">
                  <a:lumMod val="85000"/>
                </a:schemeClr>
              </a:solidFill>
              <a:ln w="19050">
                <a:solidFill>
                  <a:schemeClr val="lt1"/>
                </a:solidFill>
              </a:ln>
              <a:effectLst/>
            </c:spPr>
            <c:extLst>
              <c:ext xmlns:c16="http://schemas.microsoft.com/office/drawing/2014/chart" uri="{C3380CC4-5D6E-409C-BE32-E72D297353CC}">
                <c16:uniqueId val="{00000001-557B-456C-AE37-FC80FF4C5E42}"/>
              </c:ext>
            </c:extLst>
          </c:dPt>
          <c:dPt>
            <c:idx val="1"/>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03-557B-456C-AE37-FC80FF4C5E42}"/>
              </c:ext>
            </c:extLst>
          </c:dPt>
          <c:dPt>
            <c:idx val="2"/>
            <c:bubble3D val="0"/>
            <c:spPr>
              <a:solidFill>
                <a:schemeClr val="bg1">
                  <a:lumMod val="85000"/>
                </a:schemeClr>
              </a:solidFill>
              <a:ln w="19050">
                <a:solidFill>
                  <a:schemeClr val="lt1"/>
                </a:solidFill>
              </a:ln>
              <a:effectLst/>
            </c:spPr>
            <c:extLst>
              <c:ext xmlns:c16="http://schemas.microsoft.com/office/drawing/2014/chart" uri="{C3380CC4-5D6E-409C-BE32-E72D297353CC}">
                <c16:uniqueId val="{00000005-557B-456C-AE37-FC80FF4C5E42}"/>
              </c:ext>
            </c:extLst>
          </c:dPt>
          <c:dPt>
            <c:idx val="3"/>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07-557B-456C-AE37-FC80FF4C5E42}"/>
              </c:ext>
            </c:extLst>
          </c:dPt>
          <c:dPt>
            <c:idx val="4"/>
            <c:bubble3D val="0"/>
            <c:spPr>
              <a:solidFill>
                <a:schemeClr val="bg1">
                  <a:lumMod val="85000"/>
                </a:schemeClr>
              </a:solidFill>
              <a:ln w="19050">
                <a:solidFill>
                  <a:schemeClr val="lt1"/>
                </a:solidFill>
              </a:ln>
              <a:effectLst/>
            </c:spPr>
            <c:extLst>
              <c:ext xmlns:c16="http://schemas.microsoft.com/office/drawing/2014/chart" uri="{C3380CC4-5D6E-409C-BE32-E72D297353CC}">
                <c16:uniqueId val="{00000009-557B-456C-AE37-FC80FF4C5E42}"/>
              </c:ext>
            </c:extLst>
          </c:dPt>
          <c:dPt>
            <c:idx val="5"/>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0B-557B-456C-AE37-FC80FF4C5E42}"/>
              </c:ext>
            </c:extLst>
          </c:dPt>
          <c:dPt>
            <c:idx val="6"/>
            <c:bubble3D val="0"/>
            <c:spPr>
              <a:solidFill>
                <a:schemeClr val="bg1">
                  <a:lumMod val="85000"/>
                </a:schemeClr>
              </a:solidFill>
              <a:ln w="19050">
                <a:solidFill>
                  <a:schemeClr val="lt1"/>
                </a:solidFill>
              </a:ln>
              <a:effectLst/>
            </c:spPr>
            <c:extLst>
              <c:ext xmlns:c16="http://schemas.microsoft.com/office/drawing/2014/chart" uri="{C3380CC4-5D6E-409C-BE32-E72D297353CC}">
                <c16:uniqueId val="{0000000D-557B-456C-AE37-FC80FF4C5E42}"/>
              </c:ext>
            </c:extLst>
          </c:dPt>
          <c:dPt>
            <c:idx val="7"/>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0F-557B-456C-AE37-FC80FF4C5E42}"/>
              </c:ext>
            </c:extLst>
          </c:dPt>
          <c:dPt>
            <c:idx val="8"/>
            <c:bubble3D val="0"/>
            <c:spPr>
              <a:solidFill>
                <a:schemeClr val="bg1">
                  <a:lumMod val="85000"/>
                </a:schemeClr>
              </a:solidFill>
              <a:ln w="19050">
                <a:solidFill>
                  <a:schemeClr val="lt1"/>
                </a:solidFill>
              </a:ln>
              <a:effectLst/>
            </c:spPr>
            <c:extLst>
              <c:ext xmlns:c16="http://schemas.microsoft.com/office/drawing/2014/chart" uri="{C3380CC4-5D6E-409C-BE32-E72D297353CC}">
                <c16:uniqueId val="{00000011-557B-456C-AE37-FC80FF4C5E42}"/>
              </c:ext>
            </c:extLst>
          </c:dPt>
          <c:dPt>
            <c:idx val="9"/>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13-557B-456C-AE37-FC80FF4C5E42}"/>
              </c:ext>
            </c:extLst>
          </c:dPt>
          <c:dPt>
            <c:idx val="10"/>
            <c:bubble3D val="0"/>
            <c:spPr>
              <a:solidFill>
                <a:schemeClr val="bg1">
                  <a:lumMod val="85000"/>
                </a:schemeClr>
              </a:solidFill>
              <a:ln w="19050">
                <a:solidFill>
                  <a:schemeClr val="lt1"/>
                </a:solidFill>
              </a:ln>
              <a:effectLst/>
            </c:spPr>
            <c:extLst>
              <c:ext xmlns:c16="http://schemas.microsoft.com/office/drawing/2014/chart" uri="{C3380CC4-5D6E-409C-BE32-E72D297353CC}">
                <c16:uniqueId val="{00000015-557B-456C-AE37-FC80FF4C5E42}"/>
              </c:ext>
            </c:extLst>
          </c:dPt>
          <c:dPt>
            <c:idx val="11"/>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17-557B-456C-AE37-FC80FF4C5E42}"/>
              </c:ext>
            </c:extLst>
          </c:dPt>
          <c:dPt>
            <c:idx val="12"/>
            <c:bubble3D val="0"/>
            <c:spPr>
              <a:solidFill>
                <a:schemeClr val="bg1">
                  <a:lumMod val="85000"/>
                </a:schemeClr>
              </a:solidFill>
              <a:ln w="19050">
                <a:solidFill>
                  <a:schemeClr val="lt1"/>
                </a:solidFill>
              </a:ln>
              <a:effectLst/>
            </c:spPr>
            <c:extLst>
              <c:ext xmlns:c16="http://schemas.microsoft.com/office/drawing/2014/chart" uri="{C3380CC4-5D6E-409C-BE32-E72D297353CC}">
                <c16:uniqueId val="{00000019-557B-456C-AE37-FC80FF4C5E42}"/>
              </c:ext>
            </c:extLst>
          </c:dPt>
          <c:dPt>
            <c:idx val="13"/>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1B-557B-456C-AE37-FC80FF4C5E42}"/>
              </c:ext>
            </c:extLst>
          </c:dPt>
          <c:dPt>
            <c:idx val="14"/>
            <c:bubble3D val="0"/>
            <c:spPr>
              <a:solidFill>
                <a:schemeClr val="bg1">
                  <a:lumMod val="85000"/>
                </a:schemeClr>
              </a:solidFill>
              <a:ln w="19050">
                <a:solidFill>
                  <a:schemeClr val="lt1"/>
                </a:solidFill>
              </a:ln>
              <a:effectLst/>
            </c:spPr>
            <c:extLst>
              <c:ext xmlns:c16="http://schemas.microsoft.com/office/drawing/2014/chart" uri="{C3380CC4-5D6E-409C-BE32-E72D297353CC}">
                <c16:uniqueId val="{0000001D-557B-456C-AE37-FC80FF4C5E42}"/>
              </c:ext>
            </c:extLst>
          </c:dPt>
          <c:dPt>
            <c:idx val="15"/>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1F-557B-456C-AE37-FC80FF4C5E42}"/>
              </c:ext>
            </c:extLst>
          </c:dPt>
          <c:dPt>
            <c:idx val="16"/>
            <c:bubble3D val="0"/>
            <c:spPr>
              <a:solidFill>
                <a:schemeClr val="bg1">
                  <a:lumMod val="85000"/>
                </a:schemeClr>
              </a:solidFill>
              <a:ln w="19050">
                <a:solidFill>
                  <a:schemeClr val="lt1"/>
                </a:solidFill>
              </a:ln>
              <a:effectLst/>
            </c:spPr>
            <c:extLst>
              <c:ext xmlns:c16="http://schemas.microsoft.com/office/drawing/2014/chart" uri="{C3380CC4-5D6E-409C-BE32-E72D297353CC}">
                <c16:uniqueId val="{00000021-557B-456C-AE37-FC80FF4C5E42}"/>
              </c:ext>
            </c:extLst>
          </c:dPt>
          <c:dPt>
            <c:idx val="17"/>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23-557B-456C-AE37-FC80FF4C5E42}"/>
              </c:ext>
            </c:extLst>
          </c:dPt>
          <c:dPt>
            <c:idx val="18"/>
            <c:bubble3D val="0"/>
            <c:spPr>
              <a:solidFill>
                <a:schemeClr val="bg1">
                  <a:lumMod val="85000"/>
                </a:schemeClr>
              </a:solidFill>
              <a:ln w="19050">
                <a:solidFill>
                  <a:schemeClr val="lt1"/>
                </a:solidFill>
              </a:ln>
              <a:effectLst/>
            </c:spPr>
            <c:extLst>
              <c:ext xmlns:c16="http://schemas.microsoft.com/office/drawing/2014/chart" uri="{C3380CC4-5D6E-409C-BE32-E72D297353CC}">
                <c16:uniqueId val="{00000025-557B-456C-AE37-FC80FF4C5E42}"/>
              </c:ext>
            </c:extLst>
          </c:dPt>
          <c:dPt>
            <c:idx val="19"/>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27-557B-456C-AE37-FC80FF4C5E42}"/>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029-557B-456C-AE37-FC80FF4C5E42}"/>
              </c:ext>
            </c:extLst>
          </c:dPt>
          <c:dPt>
            <c:idx val="21"/>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2B-557B-456C-AE37-FC80FF4C5E42}"/>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02D-557B-456C-AE37-FC80FF4C5E42}"/>
              </c:ext>
            </c:extLst>
          </c:dPt>
          <c:dPt>
            <c:idx val="23"/>
            <c:bubble3D val="0"/>
            <c:spPr>
              <a:solidFill>
                <a:schemeClr val="accent5">
                  <a:lumMod val="60000"/>
                  <a:lumOff val="40000"/>
                </a:schemeClr>
              </a:solidFill>
              <a:ln w="19050">
                <a:solidFill>
                  <a:schemeClr val="lt1"/>
                </a:solidFill>
              </a:ln>
              <a:effectLst/>
            </c:spPr>
            <c:extLst>
              <c:ext xmlns:c16="http://schemas.microsoft.com/office/drawing/2014/chart" uri="{C3380CC4-5D6E-409C-BE32-E72D297353CC}">
                <c16:uniqueId val="{0000002F-557B-456C-AE37-FC80FF4C5E42}"/>
              </c:ext>
            </c:extLst>
          </c:dPt>
          <c:dPt>
            <c:idx val="24"/>
            <c:bubble3D val="0"/>
            <c:spPr>
              <a:solidFill>
                <a:schemeClr val="bg1">
                  <a:lumMod val="85000"/>
                </a:schemeClr>
              </a:solidFill>
              <a:ln w="19050">
                <a:solidFill>
                  <a:schemeClr val="lt1"/>
                </a:solidFill>
              </a:ln>
              <a:effectLst/>
            </c:spPr>
            <c:extLst>
              <c:ext xmlns:c16="http://schemas.microsoft.com/office/drawing/2014/chart" uri="{C3380CC4-5D6E-409C-BE32-E72D297353CC}">
                <c16:uniqueId val="{00000031-557B-456C-AE37-FC80FF4C5E42}"/>
              </c:ext>
            </c:extLst>
          </c:dPt>
          <c:dLbls>
            <c:dLbl>
              <c:idx val="0"/>
              <c:tx>
                <c:rich>
                  <a:bodyPr/>
                  <a:lstStyle/>
                  <a:p>
                    <a:fld id="{7A106DD1-85C9-47DF-8F5D-53B8D3D159E5}" type="CELLRANGE">
                      <a:rPr lang="en-US"/>
                      <a:pPr/>
                      <a:t>[CELLRANGE]</a:t>
                    </a:fld>
                    <a:endParaRPr lang="en-US" baseline="0"/>
                  </a:p>
                  <a:p>
                    <a:fld id="{244F95BE-7BA6-4308-8D78-C4829879DAB2}"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1-557B-456C-AE37-FC80FF4C5E42}"/>
                </c:ext>
              </c:extLst>
            </c:dLbl>
            <c:dLbl>
              <c:idx val="1"/>
              <c:layout>
                <c:manualLayout>
                  <c:x val="1.8210907785496236E-2"/>
                  <c:y val="-3.9609049326677373E-2"/>
                </c:manualLayout>
              </c:layout>
              <c:tx>
                <c:rich>
                  <a:bodyPr/>
                  <a:lstStyle/>
                  <a:p>
                    <a:fld id="{DC860FE1-01B6-4EB7-BDC4-D0A1C8E0BE1D}" type="CATEGORYNAME">
                      <a:rPr lang="en-US" sz="1000" b="1"/>
                      <a:pPr/>
                      <a:t>[CATEGORY NAME]</a:t>
                    </a:fld>
                    <a:endParaRPr lang="en-US" b="1"/>
                  </a:p>
                  <a:p>
                    <a:fld id="{A9954CE4-7679-4D4F-B6A3-9A53957C0414}" type="CELLRANGE">
                      <a:rPr lang="en-US"/>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layout>
                    <c:manualLayout>
                      <c:w val="0.18098420214293207"/>
                      <c:h val="0.12717145437151875"/>
                    </c:manualLayout>
                  </c15:layout>
                  <c15:dlblFieldTable/>
                  <c15:showDataLabelsRange val="1"/>
                </c:ext>
                <c:ext xmlns:c16="http://schemas.microsoft.com/office/drawing/2014/chart" uri="{C3380CC4-5D6E-409C-BE32-E72D297353CC}">
                  <c16:uniqueId val="{00000003-557B-456C-AE37-FC80FF4C5E42}"/>
                </c:ext>
              </c:extLst>
            </c:dLbl>
            <c:dLbl>
              <c:idx val="2"/>
              <c:tx>
                <c:rich>
                  <a:bodyPr/>
                  <a:lstStyle/>
                  <a:p>
                    <a:fld id="{02BE47CE-6529-4DE7-BBAD-75B970EC7334}" type="CELLRANGE">
                      <a:rPr lang="en-US"/>
                      <a:pPr/>
                      <a:t>[CELLRANGE]</a:t>
                    </a:fld>
                    <a:endParaRPr lang="en-US" baseline="0"/>
                  </a:p>
                  <a:p>
                    <a:fld id="{B51B0E94-41F5-4875-A571-99FB54BB2E78}"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557B-456C-AE37-FC80FF4C5E42}"/>
                </c:ext>
              </c:extLst>
            </c:dLbl>
            <c:dLbl>
              <c:idx val="3"/>
              <c:tx>
                <c:rich>
                  <a:bodyPr/>
                  <a:lstStyle/>
                  <a:p>
                    <a:fld id="{AA9497ED-D664-4DE7-B56C-220E44AEF0AE}" type="CATEGORYNAME">
                      <a:rPr lang="en-US" sz="1000" b="1"/>
                      <a:pPr/>
                      <a:t>[CATEGORY NAME]</a:t>
                    </a:fld>
                    <a:endParaRPr lang="en-US" b="1"/>
                  </a:p>
                  <a:p>
                    <a:fld id="{BE58E14C-9070-46ED-B222-261D384130B1}" type="CELLRANGE">
                      <a:rPr lang="en-US" b="0"/>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layout>
                    <c:manualLayout>
                      <c:w val="0.17622794152130836"/>
                      <c:h val="0.15617858545584817"/>
                    </c:manualLayout>
                  </c15:layout>
                  <c15:dlblFieldTable/>
                  <c15:showDataLabelsRange val="1"/>
                </c:ext>
                <c:ext xmlns:c16="http://schemas.microsoft.com/office/drawing/2014/chart" uri="{C3380CC4-5D6E-409C-BE32-E72D297353CC}">
                  <c16:uniqueId val="{00000007-557B-456C-AE37-FC80FF4C5E42}"/>
                </c:ext>
              </c:extLst>
            </c:dLbl>
            <c:dLbl>
              <c:idx val="4"/>
              <c:tx>
                <c:rich>
                  <a:bodyPr/>
                  <a:lstStyle/>
                  <a:p>
                    <a:fld id="{69E2A133-FACA-4BB8-B47B-B6DAD371CD38}" type="CELLRANGE">
                      <a:rPr lang="en-US"/>
                      <a:pPr/>
                      <a:t>[CELLRANGE]</a:t>
                    </a:fld>
                    <a:endParaRPr lang="en-US" baseline="0"/>
                  </a:p>
                  <a:p>
                    <a:fld id="{55FD825D-C83A-45C7-9B05-7FCD92AA4AC8}"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557B-456C-AE37-FC80FF4C5E42}"/>
                </c:ext>
              </c:extLst>
            </c:dLbl>
            <c:dLbl>
              <c:idx val="5"/>
              <c:tx>
                <c:rich>
                  <a:bodyPr/>
                  <a:lstStyle/>
                  <a:p>
                    <a:fld id="{DF22C2E3-A6B8-48DD-920C-AC989B3A5EDF}" type="CATEGORYNAME">
                      <a:rPr lang="en-US" sz="1000" b="1"/>
                      <a:pPr/>
                      <a:t>[CATEGORY NAME]</a:t>
                    </a:fld>
                    <a:endParaRPr lang="en-US" b="1"/>
                  </a:p>
                  <a:p>
                    <a:fld id="{14C7D2C7-1C53-476C-B5CD-22B3FFC89838}" type="CELLRANGE">
                      <a:rPr lang="en-US" b="0"/>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layout>
                    <c:manualLayout>
                      <c:w val="0.17743851562291763"/>
                      <c:h val="0.12717145437151875"/>
                    </c:manualLayout>
                  </c15:layout>
                  <c15:dlblFieldTable/>
                  <c15:showDataLabelsRange val="1"/>
                </c:ext>
                <c:ext xmlns:c16="http://schemas.microsoft.com/office/drawing/2014/chart" uri="{C3380CC4-5D6E-409C-BE32-E72D297353CC}">
                  <c16:uniqueId val="{0000000B-557B-456C-AE37-FC80FF4C5E42}"/>
                </c:ext>
              </c:extLst>
            </c:dLbl>
            <c:dLbl>
              <c:idx val="6"/>
              <c:tx>
                <c:rich>
                  <a:bodyPr/>
                  <a:lstStyle/>
                  <a:p>
                    <a:fld id="{C12EA953-F8A4-4405-AEBE-33A81A7C970B}" type="CELLRANGE">
                      <a:rPr lang="en-US"/>
                      <a:pPr/>
                      <a:t>[CELLRANGE]</a:t>
                    </a:fld>
                    <a:endParaRPr lang="en-US" baseline="0"/>
                  </a:p>
                  <a:p>
                    <a:fld id="{26CFF0CF-C126-41E9-AC76-D14DDB8872E7}"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557B-456C-AE37-FC80FF4C5E42}"/>
                </c:ext>
              </c:extLst>
            </c:dLbl>
            <c:dLbl>
              <c:idx val="7"/>
              <c:layout>
                <c:manualLayout>
                  <c:x val="-2.1424681743510119E-2"/>
                  <c:y val="-2.1124826307561254E-2"/>
                </c:manualLayout>
              </c:layout>
              <c:tx>
                <c:rich>
                  <a:bodyPr/>
                  <a:lstStyle/>
                  <a:p>
                    <a:fld id="{1EF14542-742B-4E1B-A5CD-B1BD68944984}" type="CATEGORYNAME">
                      <a:rPr lang="en-US" sz="1000" b="1"/>
                      <a:pPr/>
                      <a:t>[CATEGORY NAME]</a:t>
                    </a:fld>
                    <a:endParaRPr lang="en-US" b="1"/>
                  </a:p>
                  <a:p>
                    <a:fld id="{A4E12D27-A134-4765-96A7-173EBEDCF2B2}" type="CELLRANGE">
                      <a:rPr lang="en-US"/>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layout>
                    <c:manualLayout>
                      <c:w val="0.18117719221710166"/>
                      <c:h val="0.12717145437151875"/>
                    </c:manualLayout>
                  </c15:layout>
                  <c15:dlblFieldTable/>
                  <c15:showDataLabelsRange val="1"/>
                </c:ext>
                <c:ext xmlns:c16="http://schemas.microsoft.com/office/drawing/2014/chart" uri="{C3380CC4-5D6E-409C-BE32-E72D297353CC}">
                  <c16:uniqueId val="{0000000F-557B-456C-AE37-FC80FF4C5E42}"/>
                </c:ext>
              </c:extLst>
            </c:dLbl>
            <c:dLbl>
              <c:idx val="8"/>
              <c:tx>
                <c:rich>
                  <a:bodyPr/>
                  <a:lstStyle/>
                  <a:p>
                    <a:fld id="{F9516473-BA3F-4417-9C79-626DBF97F157}" type="CELLRANGE">
                      <a:rPr lang="en-US"/>
                      <a:pPr/>
                      <a:t>[CELLRANGE]</a:t>
                    </a:fld>
                    <a:endParaRPr lang="en-US" baseline="0"/>
                  </a:p>
                  <a:p>
                    <a:fld id="{31BCFD66-E1AD-4BF0-AA15-4CEBB4C5113F}"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1-557B-456C-AE37-FC80FF4C5E42}"/>
                </c:ext>
              </c:extLst>
            </c:dLbl>
            <c:dLbl>
              <c:idx val="9"/>
              <c:tx>
                <c:rich>
                  <a:bodyPr/>
                  <a:lstStyle/>
                  <a:p>
                    <a:fld id="{7DEAD376-569C-4921-A72B-F4BFD0151D45}" type="CATEGORYNAME">
                      <a:rPr lang="en-US" sz="1000" b="1"/>
                      <a:pPr/>
                      <a:t>[CATEGORY NAME]</a:t>
                    </a:fld>
                    <a:endParaRPr lang="en-US" b="1"/>
                  </a:p>
                  <a:p>
                    <a:fld id="{B547132C-C616-4718-BF70-5BAFF2C53A57}" type="CELLRANGE">
                      <a:rPr lang="en-US"/>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layout>
                    <c:manualLayout>
                      <c:w val="0.1852691216218724"/>
                      <c:h val="0.12717145437151875"/>
                    </c:manualLayout>
                  </c15:layout>
                  <c15:dlblFieldTable/>
                  <c15:showDataLabelsRange val="1"/>
                </c:ext>
                <c:ext xmlns:c16="http://schemas.microsoft.com/office/drawing/2014/chart" uri="{C3380CC4-5D6E-409C-BE32-E72D297353CC}">
                  <c16:uniqueId val="{00000013-557B-456C-AE37-FC80FF4C5E42}"/>
                </c:ext>
              </c:extLst>
            </c:dLbl>
            <c:dLbl>
              <c:idx val="10"/>
              <c:tx>
                <c:rich>
                  <a:bodyPr/>
                  <a:lstStyle/>
                  <a:p>
                    <a:fld id="{8ECE8A19-2D3B-4B5C-A656-D07855C10887}" type="CELLRANGE">
                      <a:rPr lang="en-US"/>
                      <a:pPr/>
                      <a:t>[CELLRANGE]</a:t>
                    </a:fld>
                    <a:endParaRPr lang="en-US" baseline="0"/>
                  </a:p>
                  <a:p>
                    <a:fld id="{926D9128-7604-4836-BBA6-2CB9DABB1BC4}"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5-557B-456C-AE37-FC80FF4C5E42}"/>
                </c:ext>
              </c:extLst>
            </c:dLbl>
            <c:dLbl>
              <c:idx val="11"/>
              <c:layout>
                <c:manualLayout>
                  <c:x val="-1.9282137655231329E-2"/>
                  <c:y val="-1.0562413153780627E-2"/>
                </c:manualLayout>
              </c:layout>
              <c:tx>
                <c:rich>
                  <a:bodyPr/>
                  <a:lstStyle/>
                  <a:p>
                    <a:fld id="{2001B362-E34D-46A7-939E-27DFCA674BB5}" type="CATEGORYNAME">
                      <a:rPr lang="en-US" sz="1000" b="1"/>
                      <a:pPr/>
                      <a:t>[CATEGORY NAME]</a:t>
                    </a:fld>
                    <a:endParaRPr lang="en-US" b="1"/>
                  </a:p>
                  <a:p>
                    <a:fld id="{5EB1B6AE-401D-438F-BCB1-14ED752D01CE}" type="CELLRANGE">
                      <a:rPr lang="en-US" b="0"/>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layout>
                    <c:manualLayout>
                      <c:w val="0.18312666188240223"/>
                      <c:h val="0.12717145437151875"/>
                    </c:manualLayout>
                  </c15:layout>
                  <c15:dlblFieldTable/>
                  <c15:showDataLabelsRange val="1"/>
                </c:ext>
                <c:ext xmlns:c16="http://schemas.microsoft.com/office/drawing/2014/chart" uri="{C3380CC4-5D6E-409C-BE32-E72D297353CC}">
                  <c16:uniqueId val="{00000017-557B-456C-AE37-FC80FF4C5E42}"/>
                </c:ext>
              </c:extLst>
            </c:dLbl>
            <c:dLbl>
              <c:idx val="12"/>
              <c:tx>
                <c:rich>
                  <a:bodyPr/>
                  <a:lstStyle/>
                  <a:p>
                    <a:fld id="{79C60096-D8CA-47E1-BF9E-6ED2EC788556}" type="CELLRANGE">
                      <a:rPr lang="en-US"/>
                      <a:pPr/>
                      <a:t>[CELLRANGE]</a:t>
                    </a:fld>
                    <a:endParaRPr lang="en-US" baseline="0"/>
                  </a:p>
                  <a:p>
                    <a:fld id="{6D057C81-7447-4682-887D-71D1F9B65909}"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9-557B-456C-AE37-FC80FF4C5E42}"/>
                </c:ext>
              </c:extLst>
            </c:dLbl>
            <c:dLbl>
              <c:idx val="13"/>
              <c:layout>
                <c:manualLayout>
                  <c:x val="-6.4273792184104464E-3"/>
                  <c:y val="-4.8410501045922093E-17"/>
                </c:manualLayout>
              </c:layout>
              <c:tx>
                <c:rich>
                  <a:bodyPr/>
                  <a:lstStyle/>
                  <a:p>
                    <a:fld id="{95A0B1A0-9773-4472-92EE-B47844D92C73}" type="CATEGORYNAME">
                      <a:rPr lang="en-US" sz="1000" b="1"/>
                      <a:pPr/>
                      <a:t>[CATEGORY NAME]</a:t>
                    </a:fld>
                    <a:endParaRPr lang="en-US" b="1"/>
                  </a:p>
                  <a:p>
                    <a:fld id="{65875D06-417E-40EB-9F53-EE9CFBB418A4}" type="CELLRANGE">
                      <a:rPr lang="en-US"/>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layout>
                    <c:manualLayout>
                      <c:w val="0.17413912762413361"/>
                      <c:h val="0.12717145437151875"/>
                    </c:manualLayout>
                  </c15:layout>
                  <c15:dlblFieldTable/>
                  <c15:showDataLabelsRange val="1"/>
                </c:ext>
                <c:ext xmlns:c16="http://schemas.microsoft.com/office/drawing/2014/chart" uri="{C3380CC4-5D6E-409C-BE32-E72D297353CC}">
                  <c16:uniqueId val="{0000001B-557B-456C-AE37-FC80FF4C5E42}"/>
                </c:ext>
              </c:extLst>
            </c:dLbl>
            <c:dLbl>
              <c:idx val="14"/>
              <c:tx>
                <c:rich>
                  <a:bodyPr/>
                  <a:lstStyle/>
                  <a:p>
                    <a:fld id="{4022D1F6-C57D-462C-90BC-702D74143DF3}" type="CELLRANGE">
                      <a:rPr lang="en-US"/>
                      <a:pPr/>
                      <a:t>[CELLRANGE]</a:t>
                    </a:fld>
                    <a:endParaRPr lang="en-US" baseline="0"/>
                  </a:p>
                  <a:p>
                    <a:fld id="{9F7D83EC-A283-4956-8862-AA23C5830B3D}"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D-557B-456C-AE37-FC80FF4C5E42}"/>
                </c:ext>
              </c:extLst>
            </c:dLbl>
            <c:dLbl>
              <c:idx val="15"/>
              <c:tx>
                <c:rich>
                  <a:bodyPr/>
                  <a:lstStyle/>
                  <a:p>
                    <a:fld id="{9AEC518E-395D-4FB2-8C15-2873B951B3D9}" type="CATEGORYNAME">
                      <a:rPr lang="en-US" sz="1000" b="1"/>
                      <a:pPr/>
                      <a:t>[CATEGORY NAME]</a:t>
                    </a:fld>
                    <a:endParaRPr lang="en-US" sz="1000" b="1"/>
                  </a:p>
                  <a:p>
                    <a:fld id="{C17318C2-E999-44AB-AF63-250323169DDD}" type="CELLRANGE">
                      <a:rPr lang="en-US" b="0"/>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layout>
                    <c:manualLayout>
                      <c:w val="0.17093623466243435"/>
                      <c:h val="0.12717145437151875"/>
                    </c:manualLayout>
                  </c15:layout>
                  <c15:dlblFieldTable/>
                  <c15:showDataLabelsRange val="1"/>
                </c:ext>
                <c:ext xmlns:c16="http://schemas.microsoft.com/office/drawing/2014/chart" uri="{C3380CC4-5D6E-409C-BE32-E72D297353CC}">
                  <c16:uniqueId val="{0000001F-557B-456C-AE37-FC80FF4C5E42}"/>
                </c:ext>
              </c:extLst>
            </c:dLbl>
            <c:dLbl>
              <c:idx val="16"/>
              <c:tx>
                <c:rich>
                  <a:bodyPr/>
                  <a:lstStyle/>
                  <a:p>
                    <a:fld id="{C3F8A153-85CE-426D-8671-6636B7888242}" type="CELLRANGE">
                      <a:rPr lang="en-US"/>
                      <a:pPr/>
                      <a:t>[CELLRANGE]</a:t>
                    </a:fld>
                    <a:endParaRPr lang="en-US" baseline="0"/>
                  </a:p>
                  <a:p>
                    <a:fld id="{7F8329C2-8C86-4AC6-BFB2-F2CEBBB0D0DE}"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1-557B-456C-AE37-FC80FF4C5E42}"/>
                </c:ext>
              </c:extLst>
            </c:dLbl>
            <c:dLbl>
              <c:idx val="17"/>
              <c:tx>
                <c:rich>
                  <a:bodyPr/>
                  <a:lstStyle/>
                  <a:p>
                    <a:fld id="{113AE86A-62F4-4352-B640-F42A9CCE141B}" type="CATEGORYNAME">
                      <a:rPr lang="en-US" sz="1000" b="1"/>
                      <a:pPr/>
                      <a:t>[CATEGORY NAME]</a:t>
                    </a:fld>
                    <a:endParaRPr lang="en-US" b="1"/>
                  </a:p>
                  <a:p>
                    <a:fld id="{F2303007-25DA-466E-BBB9-2786C750D2F2}" type="CELLRANGE">
                      <a:rPr lang="en-US" b="0"/>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layout>
                    <c:manualLayout>
                      <c:w val="0.18698308941344852"/>
                      <c:h val="0.12717145437151875"/>
                    </c:manualLayout>
                  </c15:layout>
                  <c15:dlblFieldTable/>
                  <c15:showDataLabelsRange val="1"/>
                </c:ext>
                <c:ext xmlns:c16="http://schemas.microsoft.com/office/drawing/2014/chart" uri="{C3380CC4-5D6E-409C-BE32-E72D297353CC}">
                  <c16:uniqueId val="{00000023-557B-456C-AE37-FC80FF4C5E42}"/>
                </c:ext>
              </c:extLst>
            </c:dLbl>
            <c:dLbl>
              <c:idx val="18"/>
              <c:tx>
                <c:rich>
                  <a:bodyPr/>
                  <a:lstStyle/>
                  <a:p>
                    <a:fld id="{C8E2A194-E07E-4729-BAAB-2511E12A08C5}" type="CELLRANGE">
                      <a:rPr lang="en-US"/>
                      <a:pPr/>
                      <a:t>[CELLRANGE]</a:t>
                    </a:fld>
                    <a:endParaRPr lang="en-US" baseline="0"/>
                  </a:p>
                  <a:p>
                    <a:fld id="{2EEFDAB6-E78F-4B6F-A099-57B3ABF75744}"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5-557B-456C-AE37-FC80FF4C5E42}"/>
                </c:ext>
              </c:extLst>
            </c:dLbl>
            <c:dLbl>
              <c:idx val="19"/>
              <c:tx>
                <c:rich>
                  <a:bodyPr/>
                  <a:lstStyle/>
                  <a:p>
                    <a:fld id="{9C18F228-2310-4294-91A6-5C8F03E3E38F}" type="CATEGORYNAME">
                      <a:rPr lang="en-US" sz="1000" b="1"/>
                      <a:pPr/>
                      <a:t>[CATEGORY NAME]</a:t>
                    </a:fld>
                    <a:endParaRPr lang="en-US" b="1"/>
                  </a:p>
                  <a:p>
                    <a:fld id="{039FFAAE-5076-49A0-AB51-D6F14C68DD31}" type="CELLRANGE">
                      <a:rPr lang="en-US" b="0"/>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7-557B-456C-AE37-FC80FF4C5E42}"/>
                </c:ext>
              </c:extLst>
            </c:dLbl>
            <c:dLbl>
              <c:idx val="20"/>
              <c:tx>
                <c:rich>
                  <a:bodyPr/>
                  <a:lstStyle/>
                  <a:p>
                    <a:fld id="{2B55CD58-AEE8-4A97-870C-1E4EBDBB437E}" type="CELLRANGE">
                      <a:rPr lang="en-US"/>
                      <a:pPr/>
                      <a:t>[CELLRANGE]</a:t>
                    </a:fld>
                    <a:endParaRPr lang="en-US" baseline="0"/>
                  </a:p>
                  <a:p>
                    <a:fld id="{5CB37441-2E0F-46F9-A57A-0FC0D97E23B2}"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9-557B-456C-AE37-FC80FF4C5E42}"/>
                </c:ext>
              </c:extLst>
            </c:dLbl>
            <c:dLbl>
              <c:idx val="21"/>
              <c:tx>
                <c:rich>
                  <a:bodyPr/>
                  <a:lstStyle/>
                  <a:p>
                    <a:fld id="{6330B7E3-F587-465D-87A1-9F78B67B3660}" type="CATEGORYNAME">
                      <a:rPr lang="en-US" b="1"/>
                      <a:pPr/>
                      <a:t>[CATEGORY NAME]</a:t>
                    </a:fld>
                    <a:endParaRPr lang="en-US" b="1"/>
                  </a:p>
                  <a:p>
                    <a:fld id="{27955C18-15E5-45CC-88FF-F28FAF844093}" type="CELLRANGE">
                      <a:rPr lang="en-US" b="0"/>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B-557B-456C-AE37-FC80FF4C5E42}"/>
                </c:ext>
              </c:extLst>
            </c:dLbl>
            <c:dLbl>
              <c:idx val="22"/>
              <c:tx>
                <c:rich>
                  <a:bodyPr/>
                  <a:lstStyle/>
                  <a:p>
                    <a:fld id="{992F7095-63B8-4279-A638-B214604A07FB}" type="CELLRANGE">
                      <a:rPr lang="en-US"/>
                      <a:pPr/>
                      <a:t>[CELLRANGE]</a:t>
                    </a:fld>
                    <a:endParaRPr lang="en-US" baseline="0"/>
                  </a:p>
                  <a:p>
                    <a:fld id="{2AF6209E-9379-4D21-936E-49BFA133B3BB}"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D-557B-456C-AE37-FC80FF4C5E42}"/>
                </c:ext>
              </c:extLst>
            </c:dLbl>
            <c:dLbl>
              <c:idx val="23"/>
              <c:tx>
                <c:rich>
                  <a:bodyPr/>
                  <a:lstStyle/>
                  <a:p>
                    <a:fld id="{121B7EBB-6362-4295-87D1-BA004756E186}" type="CATEGORYNAME">
                      <a:rPr lang="en-US" b="1"/>
                      <a:pPr/>
                      <a:t>[CATEGORY NAME]</a:t>
                    </a:fld>
                    <a:endParaRPr lang="en-US" b="1"/>
                  </a:p>
                  <a:p>
                    <a:fld id="{7D9839E6-7800-4ED5-8F87-31C3FC21F819}" type="CELLRANGE">
                      <a:rPr lang="en-US" b="0"/>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F-557B-456C-AE37-FC80FF4C5E42}"/>
                </c:ext>
              </c:extLst>
            </c:dLbl>
            <c:dLbl>
              <c:idx val="24"/>
              <c:tx>
                <c:rich>
                  <a:bodyPr/>
                  <a:lstStyle/>
                  <a:p>
                    <a:fld id="{5100FDEC-6E35-4518-820D-A2BCBFEBC11E}"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1-557B-456C-AE37-FC80FF4C5E4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0"/>
            <c:showCatName val="1"/>
            <c:showSerName val="0"/>
            <c:showPercent val="0"/>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showDataLabelsRange val="1"/>
              </c:ext>
            </c:extLst>
          </c:dLbls>
          <c:cat>
            <c:strRef>
              <c:f>Grafdata!$E$43:$E$67</c:f>
              <c:strCache>
                <c:ptCount val="2"/>
                <c:pt idx="1">
                  <c:v>Møde: 1</c:v>
                </c:pt>
              </c:strCache>
            </c:strRef>
          </c:cat>
          <c:val>
            <c:numRef>
              <c:f>Grafdata!$D$43:$D$67</c:f>
              <c:numCache>
                <c:formatCode>0.0</c:formatCode>
                <c:ptCount val="25"/>
                <c:pt idx="0" formatCode="0">
                  <c:v>0</c:v>
                </c:pt>
                <c:pt idx="1">
                  <c:v>0</c:v>
                </c:pt>
                <c:pt idx="2" formatCode="0">
                  <c:v>0</c:v>
                </c:pt>
                <c:pt idx="3">
                  <c:v>0</c:v>
                </c:pt>
                <c:pt idx="4" formatCode="0">
                  <c:v>0</c:v>
                </c:pt>
                <c:pt idx="5">
                  <c:v>0</c:v>
                </c:pt>
                <c:pt idx="6" formatCode="0">
                  <c:v>0</c:v>
                </c:pt>
                <c:pt idx="7">
                  <c:v>0</c:v>
                </c:pt>
                <c:pt idx="8" formatCode="0">
                  <c:v>0</c:v>
                </c:pt>
                <c:pt idx="9">
                  <c:v>0</c:v>
                </c:pt>
                <c:pt idx="10" formatCode="0">
                  <c:v>0</c:v>
                </c:pt>
                <c:pt idx="11">
                  <c:v>0</c:v>
                </c:pt>
                <c:pt idx="12" formatCode="0">
                  <c:v>0</c:v>
                </c:pt>
                <c:pt idx="13">
                  <c:v>0</c:v>
                </c:pt>
                <c:pt idx="14" formatCode="0">
                  <c:v>0</c:v>
                </c:pt>
                <c:pt idx="15">
                  <c:v>0</c:v>
                </c:pt>
                <c:pt idx="16" formatCode="0">
                  <c:v>0</c:v>
                </c:pt>
                <c:pt idx="17">
                  <c:v>0</c:v>
                </c:pt>
                <c:pt idx="18" formatCode="0">
                  <c:v>0</c:v>
                </c:pt>
                <c:pt idx="19">
                  <c:v>0</c:v>
                </c:pt>
                <c:pt idx="20" formatCode="0">
                  <c:v>0</c:v>
                </c:pt>
                <c:pt idx="21">
                  <c:v>0</c:v>
                </c:pt>
                <c:pt idx="22" formatCode="0">
                  <c:v>0</c:v>
                </c:pt>
                <c:pt idx="23">
                  <c:v>0</c:v>
                </c:pt>
                <c:pt idx="24" formatCode="0">
                  <c:v>0</c:v>
                </c:pt>
              </c:numCache>
            </c:numRef>
          </c:val>
          <c:extLst>
            <c:ext xmlns:c15="http://schemas.microsoft.com/office/drawing/2012/chart" uri="{02D57815-91ED-43cb-92C2-25804820EDAC}">
              <c15:datalabelsRange>
                <c15:f>Grafdata!$F$43:$F$66</c15:f>
                <c15:dlblRangeCache>
                  <c:ptCount val="24"/>
                  <c:pt idx="1">
                    <c:v>Vælg tema
Vælg tema
Vælg tema</c:v>
                  </c:pt>
                </c15:dlblRangeCache>
              </c15:datalabelsRange>
            </c:ext>
            <c:ext xmlns:c16="http://schemas.microsoft.com/office/drawing/2014/chart" uri="{C3380CC4-5D6E-409C-BE32-E72D297353CC}">
              <c16:uniqueId val="{00000032-557B-456C-AE37-FC80FF4C5E42}"/>
            </c:ext>
          </c:extLst>
        </c:ser>
        <c:dLbls>
          <c:showLegendKey val="0"/>
          <c:showVal val="1"/>
          <c:showCatName val="0"/>
          <c:showSerName val="0"/>
          <c:showPercent val="0"/>
          <c:showBubbleSize val="0"/>
          <c:showLeaderLines val="1"/>
        </c:dLbls>
        <c:firstSliceAng val="0"/>
        <c:holeSize val="41"/>
        <c:extLst>
          <c:ext xmlns:c15="http://schemas.microsoft.com/office/drawing/2012/chart" uri="{02D57815-91ED-43cb-92C2-25804820EDAC}">
            <c15:filteredPieSeries>
              <c15:ser>
                <c:idx val="1"/>
                <c:order val="1"/>
                <c:tx>
                  <c:v>Mødenr</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34-557B-456C-AE37-FC80FF4C5E42}"/>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36-557B-456C-AE37-FC80FF4C5E42}"/>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38-557B-456C-AE37-FC80FF4C5E42}"/>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3A-557B-456C-AE37-FC80FF4C5E42}"/>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3C-557B-456C-AE37-FC80FF4C5E42}"/>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3E-557B-456C-AE37-FC80FF4C5E42}"/>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40-557B-456C-AE37-FC80FF4C5E42}"/>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42-557B-456C-AE37-FC80FF4C5E42}"/>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44-557B-456C-AE37-FC80FF4C5E42}"/>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46-557B-456C-AE37-FC80FF4C5E42}"/>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48-557B-456C-AE37-FC80FF4C5E42}"/>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4A-557B-456C-AE37-FC80FF4C5E42}"/>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04C-557B-456C-AE37-FC80FF4C5E42}"/>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04E-557B-456C-AE37-FC80FF4C5E42}"/>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050-557B-456C-AE37-FC80FF4C5E42}"/>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052-557B-456C-AE37-FC80FF4C5E42}"/>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054-557B-456C-AE37-FC80FF4C5E42}"/>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056-557B-456C-AE37-FC80FF4C5E42}"/>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058-557B-456C-AE37-FC80FF4C5E42}"/>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05A-557B-456C-AE37-FC80FF4C5E42}"/>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05C-557B-456C-AE37-FC80FF4C5E42}"/>
                    </c:ext>
                  </c:extLst>
                </c:dPt>
                <c:dPt>
                  <c:idx val="21"/>
                  <c:bubble3D val="0"/>
                  <c:spPr>
                    <a:solidFill>
                      <a:schemeClr val="accent4">
                        <a:lumMod val="80000"/>
                      </a:schemeClr>
                    </a:solidFill>
                    <a:ln w="19050">
                      <a:solidFill>
                        <a:schemeClr val="lt1"/>
                      </a:solidFill>
                    </a:ln>
                    <a:effectLst/>
                  </c:spPr>
                  <c:extLst>
                    <c:ext xmlns:c16="http://schemas.microsoft.com/office/drawing/2014/chart" uri="{C3380CC4-5D6E-409C-BE32-E72D297353CC}">
                      <c16:uniqueId val="{0000005E-557B-456C-AE37-FC80FF4C5E42}"/>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060-557B-456C-AE37-FC80FF4C5E42}"/>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062-557B-456C-AE37-FC80FF4C5E42}"/>
                    </c:ext>
                  </c:extLst>
                </c:dPt>
                <c:dPt>
                  <c:idx val="24"/>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64-557B-456C-AE37-FC80FF4C5E42}"/>
                    </c:ext>
                  </c:extLst>
                </c:dPt>
                <c:dLbls>
                  <c:delete val="1"/>
                </c:dLbls>
                <c:cat>
                  <c:strRef>
                    <c:extLst>
                      <c:ext uri="{02D57815-91ED-43cb-92C2-25804820EDAC}">
                        <c15:formulaRef>
                          <c15:sqref>Grafdata!$E$43:$E$67</c15:sqref>
                        </c15:formulaRef>
                      </c:ext>
                    </c:extLst>
                    <c:strCache>
                      <c:ptCount val="2"/>
                      <c:pt idx="1">
                        <c:v>Møde: 1</c:v>
                      </c:pt>
                    </c:strCache>
                  </c:strRef>
                </c:cat>
                <c:val>
                  <c:numRef>
                    <c:extLst>
                      <c:ext uri="{02D57815-91ED-43cb-92C2-25804820EDAC}">
                        <c15:formulaRef>
                          <c15:sqref>Grafdata!$E$43:$E$67</c15:sqref>
                        </c15:formulaRef>
                      </c:ext>
                    </c:extLst>
                    <c:numCache>
                      <c:formatCode>0</c:formatCode>
                      <c:ptCount val="25"/>
                      <c:pt idx="1">
                        <c:v>0</c:v>
                      </c:pt>
                      <c:pt idx="3">
                        <c:v>0</c:v>
                      </c:pt>
                      <c:pt idx="4">
                        <c:v>0</c:v>
                      </c:pt>
                      <c:pt idx="5">
                        <c:v>0</c:v>
                      </c:pt>
                      <c:pt idx="7">
                        <c:v>0</c:v>
                      </c:pt>
                      <c:pt idx="9">
                        <c:v>0</c:v>
                      </c:pt>
                      <c:pt idx="11">
                        <c:v>0</c:v>
                      </c:pt>
                      <c:pt idx="13">
                        <c:v>0</c:v>
                      </c:pt>
                      <c:pt idx="15">
                        <c:v>0</c:v>
                      </c:pt>
                      <c:pt idx="17">
                        <c:v>0</c:v>
                      </c:pt>
                      <c:pt idx="19">
                        <c:v>0</c:v>
                      </c:pt>
                      <c:pt idx="21">
                        <c:v>0</c:v>
                      </c:pt>
                      <c:pt idx="23">
                        <c:v>0</c:v>
                      </c:pt>
                    </c:numCache>
                  </c:numRef>
                </c:val>
                <c:extLst>
                  <c:ext xmlns:c16="http://schemas.microsoft.com/office/drawing/2014/chart" uri="{C3380CC4-5D6E-409C-BE32-E72D297353CC}">
                    <c16:uniqueId val="{00000065-557B-456C-AE37-FC80FF4C5E42}"/>
                  </c:ext>
                </c:extLst>
              </c15:ser>
            </c15:filteredPieSeries>
          </c:ext>
        </c:extLst>
      </c:doughnut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da-DK"/>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Grafdata!$C$7</c:f>
          <c:strCache>
            <c:ptCount val="1"/>
          </c:strCache>
        </c:strRef>
      </c:tx>
      <c:layout>
        <c:manualLayout>
          <c:xMode val="edge"/>
          <c:yMode val="edge"/>
          <c:x val="0.3949996768417024"/>
          <c:y val="0.46292285857113391"/>
        </c:manualLayout>
      </c:layout>
      <c:overlay val="0"/>
      <c:spPr>
        <a:noFill/>
        <a:ln>
          <a:noFill/>
        </a:ln>
        <a:effectLst/>
      </c:spPr>
      <c:txPr>
        <a:bodyPr rot="0" spcFirstLastPara="1" vertOverflow="ellipsis" vert="horz" wrap="square" anchor="ctr" anchorCtr="0"/>
        <a:lstStyle/>
        <a:p>
          <a:pPr algn="ctr">
            <a:defRPr sz="1600" b="0" i="0" u="none" strike="noStrike" kern="1200" spc="0" baseline="0">
              <a:solidFill>
                <a:schemeClr val="tx1"/>
              </a:solidFill>
              <a:latin typeface="+mn-lt"/>
              <a:ea typeface="+mn-ea"/>
              <a:cs typeface="+mn-cs"/>
            </a:defRPr>
          </a:pPr>
          <a:endParaRPr lang="da-DK"/>
        </a:p>
      </c:txPr>
    </c:title>
    <c:autoTitleDeleted val="0"/>
    <c:plotArea>
      <c:layout>
        <c:manualLayout>
          <c:layoutTarget val="inner"/>
          <c:xMode val="edge"/>
          <c:yMode val="edge"/>
          <c:x val="9.5093432174453207E-2"/>
          <c:y val="6.1295940986005541E-2"/>
          <c:w val="0.81707078032252511"/>
          <c:h val="0.92009872990305586"/>
        </c:manualLayout>
      </c:layout>
      <c:doughnutChart>
        <c:varyColors val="1"/>
        <c:ser>
          <c:idx val="0"/>
          <c:order val="0"/>
          <c:spPr>
            <a:solidFill>
              <a:schemeClr val="bg1">
                <a:lumMod val="95000"/>
              </a:schemeClr>
            </a:solidFill>
          </c:spPr>
          <c:dPt>
            <c:idx val="0"/>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1-2975-40A6-A8D1-F81CA98C3B5C}"/>
              </c:ext>
            </c:extLst>
          </c:dPt>
          <c:dPt>
            <c:idx val="1"/>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3-2975-40A6-A8D1-F81CA98C3B5C}"/>
              </c:ext>
            </c:extLst>
          </c:dPt>
          <c:dPt>
            <c:idx val="2"/>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5-2975-40A6-A8D1-F81CA98C3B5C}"/>
              </c:ext>
            </c:extLst>
          </c:dPt>
          <c:dPt>
            <c:idx val="3"/>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7-2975-40A6-A8D1-F81CA98C3B5C}"/>
              </c:ext>
            </c:extLst>
          </c:dPt>
          <c:dPt>
            <c:idx val="4"/>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9-2975-40A6-A8D1-F81CA98C3B5C}"/>
              </c:ext>
            </c:extLst>
          </c:dPt>
          <c:dPt>
            <c:idx val="5"/>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B-2975-40A6-A8D1-F81CA98C3B5C}"/>
              </c:ext>
            </c:extLst>
          </c:dPt>
          <c:dPt>
            <c:idx val="6"/>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D-2975-40A6-A8D1-F81CA98C3B5C}"/>
              </c:ext>
            </c:extLst>
          </c:dPt>
          <c:dPt>
            <c:idx val="7"/>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F-2975-40A6-A8D1-F81CA98C3B5C}"/>
              </c:ext>
            </c:extLst>
          </c:dPt>
          <c:dPt>
            <c:idx val="8"/>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11-2975-40A6-A8D1-F81CA98C3B5C}"/>
              </c:ext>
            </c:extLst>
          </c:dPt>
          <c:dPt>
            <c:idx val="9"/>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13-2975-40A6-A8D1-F81CA98C3B5C}"/>
              </c:ext>
            </c:extLst>
          </c:dPt>
          <c:dPt>
            <c:idx val="10"/>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15-2975-40A6-A8D1-F81CA98C3B5C}"/>
              </c:ext>
            </c:extLst>
          </c:dPt>
          <c:dPt>
            <c:idx val="11"/>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17-2975-40A6-A8D1-F81CA98C3B5C}"/>
              </c:ext>
            </c:extLst>
          </c:dPt>
          <c:dLbls>
            <c:dLbl>
              <c:idx val="0"/>
              <c:tx>
                <c:rich>
                  <a:bodyPr/>
                  <a:lstStyle/>
                  <a:p>
                    <a:fld id="{7AD9C5D9-115A-490B-AEF2-761DFA9C2D1E}" type="CELLRANGE">
                      <a:rPr lang="en-US" b="1"/>
                      <a:pPr/>
                      <a:t>[CELLRANGE]</a:t>
                    </a:fld>
                    <a:r>
                      <a:rPr lang="en-US" baseline="0"/>
                      <a:t> </a:t>
                    </a:r>
                    <a:fld id="{9B3D4029-86EB-407A-9B87-4D756DF529F8}"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1-2975-40A6-A8D1-F81CA98C3B5C}"/>
                </c:ext>
              </c:extLst>
            </c:dLbl>
            <c:dLbl>
              <c:idx val="1"/>
              <c:tx>
                <c:rich>
                  <a:bodyPr/>
                  <a:lstStyle/>
                  <a:p>
                    <a:fld id="{058012FB-CA07-4A60-A5F9-1C65E690EB41}" type="CELLRANGE">
                      <a:rPr lang="en-US" b="1"/>
                      <a:pPr/>
                      <a:t>[CELLRANGE]</a:t>
                    </a:fld>
                    <a:r>
                      <a:rPr lang="en-US" baseline="0"/>
                      <a:t> </a:t>
                    </a:r>
                    <a:fld id="{EFB0FB46-75D0-4DA4-99BA-77E6B36FFCF0}"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3-2975-40A6-A8D1-F81CA98C3B5C}"/>
                </c:ext>
              </c:extLst>
            </c:dLbl>
            <c:dLbl>
              <c:idx val="2"/>
              <c:tx>
                <c:rich>
                  <a:bodyPr/>
                  <a:lstStyle/>
                  <a:p>
                    <a:fld id="{E9342F7B-8CC7-49A2-9ACE-EB9A2DA23D00}" type="CELLRANGE">
                      <a:rPr lang="en-US" b="1"/>
                      <a:pPr/>
                      <a:t>[CELLRANGE]</a:t>
                    </a:fld>
                    <a:r>
                      <a:rPr lang="en-US" baseline="0"/>
                      <a:t> </a:t>
                    </a:r>
                    <a:fld id="{3E538532-A269-4859-B516-0726DFE811B0}"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2975-40A6-A8D1-F81CA98C3B5C}"/>
                </c:ext>
              </c:extLst>
            </c:dLbl>
            <c:dLbl>
              <c:idx val="3"/>
              <c:tx>
                <c:rich>
                  <a:bodyPr/>
                  <a:lstStyle/>
                  <a:p>
                    <a:fld id="{4403D58B-42A9-4DD9-A910-E0F464B4891B}" type="CELLRANGE">
                      <a:rPr lang="en-US" b="1"/>
                      <a:pPr/>
                      <a:t>[CELLRANGE]</a:t>
                    </a:fld>
                    <a:r>
                      <a:rPr lang="en-US" baseline="0"/>
                      <a:t> </a:t>
                    </a:r>
                    <a:fld id="{C9575CF3-DB2E-4DEA-85FD-9B75DB9724BF}"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7-2975-40A6-A8D1-F81CA98C3B5C}"/>
                </c:ext>
              </c:extLst>
            </c:dLbl>
            <c:dLbl>
              <c:idx val="4"/>
              <c:tx>
                <c:rich>
                  <a:bodyPr/>
                  <a:lstStyle/>
                  <a:p>
                    <a:fld id="{0B52A7C0-C6F2-4808-9421-F64FD8660DFB}" type="CELLRANGE">
                      <a:rPr lang="en-US" b="1"/>
                      <a:pPr/>
                      <a:t>[CELLRANGE]</a:t>
                    </a:fld>
                    <a:r>
                      <a:rPr lang="en-US" baseline="0"/>
                      <a:t> </a:t>
                    </a:r>
                    <a:fld id="{87C15D23-AB77-4E11-B1CF-6FF4A9579FAD}"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2975-40A6-A8D1-F81CA98C3B5C}"/>
                </c:ext>
              </c:extLst>
            </c:dLbl>
            <c:dLbl>
              <c:idx val="5"/>
              <c:tx>
                <c:rich>
                  <a:bodyPr/>
                  <a:lstStyle/>
                  <a:p>
                    <a:fld id="{CB617072-1730-4E4E-AC4E-C9AADC25904D}" type="CELLRANGE">
                      <a:rPr lang="en-US" b="1"/>
                      <a:pPr/>
                      <a:t>[CELLRANGE]</a:t>
                    </a:fld>
                    <a:r>
                      <a:rPr lang="en-US" baseline="0"/>
                      <a:t> </a:t>
                    </a:r>
                    <a:fld id="{04DD9EB4-58E0-4203-AFB1-BE9997C8F230}"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B-2975-40A6-A8D1-F81CA98C3B5C}"/>
                </c:ext>
              </c:extLst>
            </c:dLbl>
            <c:dLbl>
              <c:idx val="6"/>
              <c:tx>
                <c:rich>
                  <a:bodyPr/>
                  <a:lstStyle/>
                  <a:p>
                    <a:fld id="{AED8736F-A887-4E1F-A1B4-612437479AEE}" type="CELLRANGE">
                      <a:rPr lang="en-US" b="1"/>
                      <a:pPr/>
                      <a:t>[CELLRANGE]</a:t>
                    </a:fld>
                    <a:r>
                      <a:rPr lang="en-US" baseline="0"/>
                      <a:t> </a:t>
                    </a:r>
                    <a:fld id="{81F4106A-C3F8-473F-9EDE-1B5B420B1A70}"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2975-40A6-A8D1-F81CA98C3B5C}"/>
                </c:ext>
              </c:extLst>
            </c:dLbl>
            <c:dLbl>
              <c:idx val="7"/>
              <c:tx>
                <c:rich>
                  <a:bodyPr/>
                  <a:lstStyle/>
                  <a:p>
                    <a:fld id="{9D710F8E-0ADF-443F-A369-907910801A45}" type="CELLRANGE">
                      <a:rPr lang="en-US" b="1"/>
                      <a:pPr/>
                      <a:t>[CELLRANGE]</a:t>
                    </a:fld>
                    <a:r>
                      <a:rPr lang="en-US" baseline="0"/>
                      <a:t> </a:t>
                    </a:r>
                    <a:fld id="{4DE3C9B4-9629-423A-809B-BF137F0D1E45}"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F-2975-40A6-A8D1-F81CA98C3B5C}"/>
                </c:ext>
              </c:extLst>
            </c:dLbl>
            <c:dLbl>
              <c:idx val="8"/>
              <c:tx>
                <c:rich>
                  <a:bodyPr/>
                  <a:lstStyle/>
                  <a:p>
                    <a:fld id="{EDEE5F6D-11B2-4135-9919-BD3A86C6E098}" type="CELLRANGE">
                      <a:rPr lang="en-US" b="1"/>
                      <a:pPr/>
                      <a:t>[CELLRANGE]</a:t>
                    </a:fld>
                    <a:r>
                      <a:rPr lang="en-US" baseline="0"/>
                      <a:t> </a:t>
                    </a:r>
                    <a:fld id="{D643C68C-3FB5-4D45-A491-EDB7B6014376}"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1-2975-40A6-A8D1-F81CA98C3B5C}"/>
                </c:ext>
              </c:extLst>
            </c:dLbl>
            <c:dLbl>
              <c:idx val="9"/>
              <c:tx>
                <c:rich>
                  <a:bodyPr/>
                  <a:lstStyle/>
                  <a:p>
                    <a:fld id="{FC35CA5A-A342-432F-B96D-9AD51D16A87A}" type="CELLRANGE">
                      <a:rPr lang="en-US" b="1"/>
                      <a:pPr/>
                      <a:t>[CELLRANGE]</a:t>
                    </a:fld>
                    <a:r>
                      <a:rPr lang="en-US" baseline="0"/>
                      <a:t> </a:t>
                    </a:r>
                    <a:fld id="{3D020313-3BFF-4E27-98C9-226D8CB8A089}"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3-2975-40A6-A8D1-F81CA98C3B5C}"/>
                </c:ext>
              </c:extLst>
            </c:dLbl>
            <c:dLbl>
              <c:idx val="10"/>
              <c:tx>
                <c:rich>
                  <a:bodyPr/>
                  <a:lstStyle/>
                  <a:p>
                    <a:fld id="{D82044EC-1BAE-4716-A4F9-892984F5AC12}" type="CELLRANGE">
                      <a:rPr lang="en-US" b="1"/>
                      <a:pPr/>
                      <a:t>[CELLRANGE]</a:t>
                    </a:fld>
                    <a:r>
                      <a:rPr lang="en-US" baseline="0"/>
                      <a:t> </a:t>
                    </a:r>
                    <a:fld id="{93BEF758-6420-4620-83F7-3AE03D91B8ED}"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5-2975-40A6-A8D1-F81CA98C3B5C}"/>
                </c:ext>
              </c:extLst>
            </c:dLbl>
            <c:dLbl>
              <c:idx val="11"/>
              <c:tx>
                <c:rich>
                  <a:bodyPr/>
                  <a:lstStyle/>
                  <a:p>
                    <a:fld id="{928431F5-E12E-47F1-9574-2D1100808D6E}" type="CELLRANGE">
                      <a:rPr lang="en-US" b="1"/>
                      <a:pPr/>
                      <a:t>[CELLRANGE]</a:t>
                    </a:fld>
                    <a:r>
                      <a:rPr lang="en-US" baseline="0"/>
                      <a:t> </a:t>
                    </a:r>
                    <a:fld id="{6E7F7C75-19EB-430F-B45A-F2A4A26B4144}"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7-2975-40A6-A8D1-F81CA98C3B5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0"/>
            <c:showCatName val="1"/>
            <c:showSerName val="0"/>
            <c:showPercent val="0"/>
            <c:showBubbleSize val="0"/>
            <c:separator> </c:separator>
            <c:showLeaderLines val="0"/>
            <c:extLst>
              <c:ext xmlns:c15="http://schemas.microsoft.com/office/drawing/2012/chart" uri="{CE6537A1-D6FC-4f65-9D91-7224C49458BB}">
                <c15:showDataLabelsRange val="1"/>
              </c:ext>
            </c:extLst>
          </c:dLbls>
          <c:cat>
            <c:strRef>
              <c:f>Grafdata!$N$10:$N$21</c:f>
              <c:strCache>
                <c:ptCount val="12"/>
                <c:pt idx="0">
                  <c:v>Jan</c:v>
                </c:pt>
                <c:pt idx="1">
                  <c:v>Feb</c:v>
                </c:pt>
                <c:pt idx="2">
                  <c:v>Mar</c:v>
                </c:pt>
                <c:pt idx="3">
                  <c:v>Apr</c:v>
                </c:pt>
                <c:pt idx="4">
                  <c:v>Maj</c:v>
                </c:pt>
                <c:pt idx="5">
                  <c:v>Jun</c:v>
                </c:pt>
                <c:pt idx="6">
                  <c:v>Jul</c:v>
                </c:pt>
                <c:pt idx="7">
                  <c:v>Aug</c:v>
                </c:pt>
                <c:pt idx="8">
                  <c:v>Sep</c:v>
                </c:pt>
                <c:pt idx="9">
                  <c:v>Okt</c:v>
                </c:pt>
                <c:pt idx="10">
                  <c:v>Nov</c:v>
                </c:pt>
                <c:pt idx="11">
                  <c:v>Dec</c:v>
                </c:pt>
              </c:strCache>
            </c:strRef>
          </c:cat>
          <c:val>
            <c:numRef>
              <c:f>Grafdata!$O$10:$O$21</c:f>
              <c:numCache>
                <c:formatCode>General</c:formatCode>
                <c:ptCount val="12"/>
                <c:pt idx="0">
                  <c:v>1</c:v>
                </c:pt>
                <c:pt idx="1">
                  <c:v>1</c:v>
                </c:pt>
                <c:pt idx="2">
                  <c:v>1</c:v>
                </c:pt>
                <c:pt idx="3">
                  <c:v>1</c:v>
                </c:pt>
                <c:pt idx="4">
                  <c:v>1</c:v>
                </c:pt>
                <c:pt idx="5">
                  <c:v>1</c:v>
                </c:pt>
                <c:pt idx="6">
                  <c:v>1</c:v>
                </c:pt>
                <c:pt idx="7">
                  <c:v>1</c:v>
                </c:pt>
                <c:pt idx="8">
                  <c:v>1</c:v>
                </c:pt>
                <c:pt idx="9">
                  <c:v>1</c:v>
                </c:pt>
                <c:pt idx="10">
                  <c:v>1</c:v>
                </c:pt>
                <c:pt idx="11">
                  <c:v>1</c:v>
                </c:pt>
              </c:numCache>
            </c:numRef>
          </c:val>
          <c:extLst>
            <c:ext xmlns:c15="http://schemas.microsoft.com/office/drawing/2012/chart" uri="{02D57815-91ED-43cb-92C2-25804820EDAC}">
              <c15:datalabelsRange>
                <c15:f>Grafdata!$M$10:$M$21</c15:f>
                <c15:dlblRangeCache>
                  <c:ptCount val="12"/>
                </c15:dlblRangeCache>
              </c15:datalabelsRange>
            </c:ext>
            <c:ext xmlns:c16="http://schemas.microsoft.com/office/drawing/2014/chart" uri="{C3380CC4-5D6E-409C-BE32-E72D297353CC}">
              <c16:uniqueId val="{00000018-2975-40A6-A8D1-F81CA98C3B5C}"/>
            </c:ext>
          </c:extLst>
        </c:ser>
        <c:dLbls>
          <c:showLegendKey val="0"/>
          <c:showVal val="0"/>
          <c:showCatName val="0"/>
          <c:showSerName val="0"/>
          <c:showPercent val="0"/>
          <c:showBubbleSize val="0"/>
          <c:showLeaderLines val="0"/>
        </c:dLbls>
        <c:firstSliceAng val="0"/>
        <c:holeSize val="33"/>
      </c:doughnut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da-DK"/>
    </a:p>
  </c:txPr>
  <c:printSettings>
    <c:headerFooter/>
    <c:pageMargins b="0.75" l="0.7" r="0.7" t="0.75" header="0.3" footer="0.3"/>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921079117801505E-2"/>
          <c:y val="1.6468853954344928E-2"/>
          <c:w val="0.82100332185039371"/>
          <c:h val="0.98353113876218634"/>
        </c:manualLayout>
      </c:layout>
      <c:doughnutChart>
        <c:varyColors val="1"/>
        <c:ser>
          <c:idx val="0"/>
          <c:order val="0"/>
          <c:dPt>
            <c:idx val="0"/>
            <c:bubble3D val="0"/>
            <c:spPr>
              <a:solidFill>
                <a:schemeClr val="bg2"/>
              </a:solidFill>
              <a:ln w="19050">
                <a:solidFill>
                  <a:schemeClr val="lt1"/>
                </a:solidFill>
              </a:ln>
              <a:effectLst/>
            </c:spPr>
            <c:extLst>
              <c:ext xmlns:c16="http://schemas.microsoft.com/office/drawing/2014/chart" uri="{C3380CC4-5D6E-409C-BE32-E72D297353CC}">
                <c16:uniqueId val="{0000000E-DF92-40AE-BAB2-3C945C3EBD49}"/>
              </c:ext>
            </c:extLst>
          </c:dPt>
          <c:dPt>
            <c:idx val="1"/>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6-DF92-40AE-BAB2-3C945C3EBD49}"/>
              </c:ext>
            </c:extLst>
          </c:dPt>
          <c:dPt>
            <c:idx val="2"/>
            <c:bubble3D val="0"/>
            <c:spPr>
              <a:solidFill>
                <a:schemeClr val="bg2"/>
              </a:solidFill>
              <a:ln w="19050">
                <a:solidFill>
                  <a:schemeClr val="lt1"/>
                </a:solidFill>
              </a:ln>
              <a:effectLst/>
            </c:spPr>
            <c:extLst>
              <c:ext xmlns:c16="http://schemas.microsoft.com/office/drawing/2014/chart" uri="{C3380CC4-5D6E-409C-BE32-E72D297353CC}">
                <c16:uniqueId val="{0000000D-DF92-40AE-BAB2-3C945C3EBD49}"/>
              </c:ext>
            </c:extLst>
          </c:dPt>
          <c:dPt>
            <c:idx val="3"/>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3-DF92-40AE-BAB2-3C945C3EBD49}"/>
              </c:ext>
            </c:extLst>
          </c:dPt>
          <c:dPt>
            <c:idx val="4"/>
            <c:bubble3D val="0"/>
            <c:spPr>
              <a:solidFill>
                <a:schemeClr val="bg2"/>
              </a:solidFill>
              <a:ln w="19050">
                <a:solidFill>
                  <a:schemeClr val="lt1"/>
                </a:solidFill>
              </a:ln>
              <a:effectLst/>
            </c:spPr>
            <c:extLst>
              <c:ext xmlns:c16="http://schemas.microsoft.com/office/drawing/2014/chart" uri="{C3380CC4-5D6E-409C-BE32-E72D297353CC}">
                <c16:uniqueId val="{00000012-DF92-40AE-BAB2-3C945C3EBD49}"/>
              </c:ext>
            </c:extLst>
          </c:dPt>
          <c:dPt>
            <c:idx val="5"/>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2-DF92-40AE-BAB2-3C945C3EBD49}"/>
              </c:ext>
            </c:extLst>
          </c:dPt>
          <c:dPt>
            <c:idx val="6"/>
            <c:bubble3D val="0"/>
            <c:spPr>
              <a:solidFill>
                <a:schemeClr val="bg2"/>
              </a:solidFill>
              <a:ln w="19050">
                <a:solidFill>
                  <a:schemeClr val="lt1"/>
                </a:solidFill>
              </a:ln>
              <a:effectLst/>
            </c:spPr>
            <c:extLst>
              <c:ext xmlns:c16="http://schemas.microsoft.com/office/drawing/2014/chart" uri="{C3380CC4-5D6E-409C-BE32-E72D297353CC}">
                <c16:uniqueId val="{00000015-DF92-40AE-BAB2-3C945C3EBD49}"/>
              </c:ext>
            </c:extLst>
          </c:dPt>
          <c:dPt>
            <c:idx val="7"/>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4-DF92-40AE-BAB2-3C945C3EBD49}"/>
              </c:ext>
            </c:extLst>
          </c:dPt>
          <c:dPt>
            <c:idx val="8"/>
            <c:bubble3D val="0"/>
            <c:spPr>
              <a:solidFill>
                <a:schemeClr val="bg2"/>
              </a:solidFill>
              <a:ln w="19050">
                <a:solidFill>
                  <a:schemeClr val="lt1"/>
                </a:solidFill>
              </a:ln>
              <a:effectLst/>
            </c:spPr>
            <c:extLst>
              <c:ext xmlns:c16="http://schemas.microsoft.com/office/drawing/2014/chart" uri="{C3380CC4-5D6E-409C-BE32-E72D297353CC}">
                <c16:uniqueId val="{00000013-DF92-40AE-BAB2-3C945C3EBD49}"/>
              </c:ext>
            </c:extLst>
          </c:dPt>
          <c:dPt>
            <c:idx val="9"/>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5-DF92-40AE-BAB2-3C945C3EBD49}"/>
              </c:ext>
            </c:extLst>
          </c:dPt>
          <c:dPt>
            <c:idx val="10"/>
            <c:bubble3D val="0"/>
            <c:spPr>
              <a:solidFill>
                <a:schemeClr val="bg2"/>
              </a:solidFill>
              <a:ln w="19050">
                <a:solidFill>
                  <a:schemeClr val="lt1"/>
                </a:solidFill>
              </a:ln>
              <a:effectLst/>
            </c:spPr>
            <c:extLst>
              <c:ext xmlns:c16="http://schemas.microsoft.com/office/drawing/2014/chart" uri="{C3380CC4-5D6E-409C-BE32-E72D297353CC}">
                <c16:uniqueId val="{00000014-DF92-40AE-BAB2-3C945C3EBD49}"/>
              </c:ext>
            </c:extLst>
          </c:dPt>
          <c:dPt>
            <c:idx val="11"/>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C-DF92-40AE-BAB2-3C945C3EBD49}"/>
              </c:ext>
            </c:extLst>
          </c:dPt>
          <c:dPt>
            <c:idx val="12"/>
            <c:bubble3D val="0"/>
            <c:spPr>
              <a:solidFill>
                <a:schemeClr val="bg2"/>
              </a:solidFill>
              <a:ln w="19050">
                <a:solidFill>
                  <a:schemeClr val="lt1"/>
                </a:solidFill>
              </a:ln>
              <a:effectLst/>
            </c:spPr>
            <c:extLst>
              <c:ext xmlns:c16="http://schemas.microsoft.com/office/drawing/2014/chart" uri="{C3380CC4-5D6E-409C-BE32-E72D297353CC}">
                <c16:uniqueId val="{00000019-DF92-40AE-BAB2-3C945C3EBD49}"/>
              </c:ext>
            </c:extLst>
          </c:dPt>
          <c:dPt>
            <c:idx val="13"/>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B-DF92-40AE-BAB2-3C945C3EBD49}"/>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01A-DF92-40AE-BAB2-3C945C3EBD49}"/>
              </c:ext>
            </c:extLst>
          </c:dPt>
          <c:dPt>
            <c:idx val="15"/>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A-DF92-40AE-BAB2-3C945C3EBD49}"/>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01B-DF92-40AE-BAB2-3C945C3EBD49}"/>
              </c:ext>
            </c:extLst>
          </c:dPt>
          <c:dPt>
            <c:idx val="17"/>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9-DF92-40AE-BAB2-3C945C3EBD49}"/>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01C-DF92-40AE-BAB2-3C945C3EBD49}"/>
              </c:ext>
            </c:extLst>
          </c:dPt>
          <c:dPt>
            <c:idx val="19"/>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8-DF92-40AE-BAB2-3C945C3EBD49}"/>
              </c:ext>
            </c:extLst>
          </c:dPt>
          <c:dPt>
            <c:idx val="20"/>
            <c:bubble3D val="0"/>
            <c:spPr>
              <a:solidFill>
                <a:schemeClr val="accent3">
                  <a:lumMod val="80000"/>
                </a:schemeClr>
              </a:solidFill>
              <a:ln w="19050">
                <a:solidFill>
                  <a:schemeClr val="lt1"/>
                </a:solidFill>
              </a:ln>
              <a:effectLst/>
            </c:spPr>
            <c:extLst>
              <c:ext xmlns:c16="http://schemas.microsoft.com/office/drawing/2014/chart" uri="{C3380CC4-5D6E-409C-BE32-E72D297353CC}">
                <c16:uniqueId val="{0000001D-DF92-40AE-BAB2-3C945C3EBD49}"/>
              </c:ext>
            </c:extLst>
          </c:dPt>
          <c:dPt>
            <c:idx val="21"/>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7-DF92-40AE-BAB2-3C945C3EBD49}"/>
              </c:ext>
            </c:extLst>
          </c:dPt>
          <c:dPt>
            <c:idx val="22"/>
            <c:bubble3D val="0"/>
            <c:spPr>
              <a:solidFill>
                <a:schemeClr val="accent5">
                  <a:lumMod val="80000"/>
                </a:schemeClr>
              </a:solidFill>
              <a:ln w="19050">
                <a:solidFill>
                  <a:schemeClr val="lt1"/>
                </a:solidFill>
              </a:ln>
              <a:effectLst/>
            </c:spPr>
            <c:extLst>
              <c:ext xmlns:c16="http://schemas.microsoft.com/office/drawing/2014/chart" uri="{C3380CC4-5D6E-409C-BE32-E72D297353CC}">
                <c16:uniqueId val="{0000001E-DF92-40AE-BAB2-3C945C3EBD49}"/>
              </c:ext>
            </c:extLst>
          </c:dPt>
          <c:dPt>
            <c:idx val="23"/>
            <c:bubble3D val="0"/>
            <c:spPr>
              <a:solidFill>
                <a:schemeClr val="accent6">
                  <a:lumMod val="80000"/>
                </a:schemeClr>
              </a:solidFill>
              <a:ln w="19050">
                <a:solidFill>
                  <a:schemeClr val="lt1"/>
                </a:solidFill>
              </a:ln>
              <a:effectLst/>
            </c:spPr>
            <c:extLst>
              <c:ext xmlns:c16="http://schemas.microsoft.com/office/drawing/2014/chart" uri="{C3380CC4-5D6E-409C-BE32-E72D297353CC}">
                <c16:uniqueId val="{0000001F-DF92-40AE-BAB2-3C945C3EBD49}"/>
              </c:ext>
            </c:extLst>
          </c:dPt>
          <c:dPt>
            <c:idx val="24"/>
            <c:bubble3D val="0"/>
            <c:spPr>
              <a:solidFill>
                <a:schemeClr val="bg2"/>
              </a:solidFill>
              <a:ln w="19050">
                <a:solidFill>
                  <a:schemeClr val="lt1"/>
                </a:solidFill>
              </a:ln>
              <a:effectLst/>
            </c:spPr>
            <c:extLst>
              <c:ext xmlns:c16="http://schemas.microsoft.com/office/drawing/2014/chart" uri="{C3380CC4-5D6E-409C-BE32-E72D297353CC}">
                <c16:uniqueId val="{00000020-DF92-40AE-BAB2-3C945C3EBD49}"/>
              </c:ext>
            </c:extLst>
          </c:dPt>
          <c:dLbls>
            <c:dLbl>
              <c:idx val="0"/>
              <c:tx>
                <c:rich>
                  <a:bodyPr/>
                  <a:lstStyle/>
                  <a:p>
                    <a:fld id="{5B6F670A-2EDE-4B3E-8405-7F37414180FC}" type="CELLRANGE">
                      <a:rPr lang="en-US"/>
                      <a:pPr/>
                      <a:t>[CELLRANGE]</a:t>
                    </a:fld>
                    <a:endParaRPr lang="en-US" baseline="0"/>
                  </a:p>
                  <a:p>
                    <a:fld id="{14A35C44-C5C7-4267-9A67-0AF68A4A52CE}"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E-DF92-40AE-BAB2-3C945C3EBD49}"/>
                </c:ext>
              </c:extLst>
            </c:dLbl>
            <c:dLbl>
              <c:idx val="1"/>
              <c:tx>
                <c:rich>
                  <a:bodyPr/>
                  <a:lstStyle/>
                  <a:p>
                    <a:fld id="{DC860FE1-01B6-4EB7-BDC4-D0A1C8E0BE1D}" type="CATEGORYNAME">
                      <a:rPr lang="en-US" sz="1000" b="1"/>
                      <a:pPr/>
                      <a:t>[CATEGORY NAME]</a:t>
                    </a:fld>
                    <a:endParaRPr lang="en-US" b="1"/>
                  </a:p>
                  <a:p>
                    <a:fld id="{A9954CE4-7679-4D4F-B6A3-9A53957C0414}" type="CELLRANGE">
                      <a:rPr lang="en-US"/>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6-DF92-40AE-BAB2-3C945C3EBD49}"/>
                </c:ext>
              </c:extLst>
            </c:dLbl>
            <c:dLbl>
              <c:idx val="2"/>
              <c:tx>
                <c:rich>
                  <a:bodyPr/>
                  <a:lstStyle/>
                  <a:p>
                    <a:fld id="{D7437E3A-5DA7-48EC-8068-F9BD74B7EEFB}" type="CELLRANGE">
                      <a:rPr lang="en-US"/>
                      <a:pPr/>
                      <a:t>[CELLRANGE]</a:t>
                    </a:fld>
                    <a:endParaRPr lang="en-US" baseline="0"/>
                  </a:p>
                  <a:p>
                    <a:fld id="{FB0364AF-75EB-4264-8B9A-0AA38E253462}"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DF92-40AE-BAB2-3C945C3EBD49}"/>
                </c:ext>
              </c:extLst>
            </c:dLbl>
            <c:dLbl>
              <c:idx val="3"/>
              <c:tx>
                <c:rich>
                  <a:bodyPr/>
                  <a:lstStyle/>
                  <a:p>
                    <a:fld id="{AA9497ED-D664-4DE7-B56C-220E44AEF0AE}" type="CATEGORYNAME">
                      <a:rPr lang="en-US" sz="1000" b="1"/>
                      <a:pPr/>
                      <a:t>[CATEGORY NAME]</a:t>
                    </a:fld>
                    <a:endParaRPr lang="en-US" b="1"/>
                  </a:p>
                  <a:p>
                    <a:fld id="{BE58E14C-9070-46ED-B222-261D384130B1}" type="CELLRANGE">
                      <a:rPr lang="en-US" b="0"/>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3-DF92-40AE-BAB2-3C945C3EBD49}"/>
                </c:ext>
              </c:extLst>
            </c:dLbl>
            <c:dLbl>
              <c:idx val="4"/>
              <c:tx>
                <c:rich>
                  <a:bodyPr/>
                  <a:lstStyle/>
                  <a:p>
                    <a:fld id="{4C3329DB-2025-4CFF-ABEE-666A829F2AC3}" type="CELLRANGE">
                      <a:rPr lang="en-US"/>
                      <a:pPr/>
                      <a:t>[CELLRANGE]</a:t>
                    </a:fld>
                    <a:endParaRPr lang="en-US" baseline="0"/>
                  </a:p>
                  <a:p>
                    <a:fld id="{D8B3DAE5-CFBD-484B-84DB-BCE5123DA29B}"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2-DF92-40AE-BAB2-3C945C3EBD49}"/>
                </c:ext>
              </c:extLst>
            </c:dLbl>
            <c:dLbl>
              <c:idx val="5"/>
              <c:tx>
                <c:rich>
                  <a:bodyPr/>
                  <a:lstStyle/>
                  <a:p>
                    <a:fld id="{DF22C2E3-A6B8-48DD-920C-AC989B3A5EDF}" type="CATEGORYNAME">
                      <a:rPr lang="en-US" sz="1000" b="1"/>
                      <a:pPr/>
                      <a:t>[CATEGORY NAME]</a:t>
                    </a:fld>
                    <a:endParaRPr lang="en-US" b="1"/>
                  </a:p>
                  <a:p>
                    <a:fld id="{14C7D2C7-1C53-476C-B5CD-22B3FFC89838}" type="CELLRANGE">
                      <a:rPr lang="en-US" b="0"/>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2-DF92-40AE-BAB2-3C945C3EBD49}"/>
                </c:ext>
              </c:extLst>
            </c:dLbl>
            <c:dLbl>
              <c:idx val="6"/>
              <c:tx>
                <c:rich>
                  <a:bodyPr/>
                  <a:lstStyle/>
                  <a:p>
                    <a:fld id="{64421FCC-EBE9-4D62-A17A-ED6176BC4830}" type="CELLRANGE">
                      <a:rPr lang="en-US"/>
                      <a:pPr/>
                      <a:t>[CELLRANGE]</a:t>
                    </a:fld>
                    <a:endParaRPr lang="en-US" baseline="0"/>
                  </a:p>
                  <a:p>
                    <a:fld id="{354C9F5A-2F44-4488-BCB8-EFDE1D21E915}"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5-DF92-40AE-BAB2-3C945C3EBD49}"/>
                </c:ext>
              </c:extLst>
            </c:dLbl>
            <c:dLbl>
              <c:idx val="7"/>
              <c:tx>
                <c:rich>
                  <a:bodyPr/>
                  <a:lstStyle/>
                  <a:p>
                    <a:fld id="{1EF14542-742B-4E1B-A5CD-B1BD68944984}" type="CATEGORYNAME">
                      <a:rPr lang="en-US" sz="1000" b="1"/>
                      <a:pPr/>
                      <a:t>[CATEGORY NAME]</a:t>
                    </a:fld>
                    <a:endParaRPr lang="en-US" b="1"/>
                  </a:p>
                  <a:p>
                    <a:fld id="{A4E12D27-A134-4765-96A7-173EBEDCF2B2}" type="CELLRANGE">
                      <a:rPr lang="en-US"/>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4-DF92-40AE-BAB2-3C945C3EBD49}"/>
                </c:ext>
              </c:extLst>
            </c:dLbl>
            <c:dLbl>
              <c:idx val="8"/>
              <c:tx>
                <c:rich>
                  <a:bodyPr/>
                  <a:lstStyle/>
                  <a:p>
                    <a:fld id="{67AC34D7-3223-4BF5-BC8E-E29DEA914E80}" type="CELLRANGE">
                      <a:rPr lang="en-US"/>
                      <a:pPr/>
                      <a:t>[CELLRANGE]</a:t>
                    </a:fld>
                    <a:endParaRPr lang="en-US" baseline="0"/>
                  </a:p>
                  <a:p>
                    <a:fld id="{71914029-AD69-44C2-BDF3-68A2D43718F6}"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3-DF92-40AE-BAB2-3C945C3EBD49}"/>
                </c:ext>
              </c:extLst>
            </c:dLbl>
            <c:dLbl>
              <c:idx val="9"/>
              <c:tx>
                <c:rich>
                  <a:bodyPr/>
                  <a:lstStyle/>
                  <a:p>
                    <a:fld id="{7DEAD376-569C-4921-A72B-F4BFD0151D45}" type="CATEGORYNAME">
                      <a:rPr lang="en-US" sz="1000" b="1"/>
                      <a:pPr/>
                      <a:t>[CATEGORY NAME]</a:t>
                    </a:fld>
                    <a:endParaRPr lang="en-US" b="1"/>
                  </a:p>
                  <a:p>
                    <a:fld id="{B547132C-C616-4718-BF70-5BAFF2C53A57}" type="CELLRANGE">
                      <a:rPr lang="en-US"/>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DF92-40AE-BAB2-3C945C3EBD49}"/>
                </c:ext>
              </c:extLst>
            </c:dLbl>
            <c:dLbl>
              <c:idx val="10"/>
              <c:tx>
                <c:rich>
                  <a:bodyPr/>
                  <a:lstStyle/>
                  <a:p>
                    <a:fld id="{1216E16A-0352-4C96-89EE-423621E72FEA}" type="CELLRANGE">
                      <a:rPr lang="en-US"/>
                      <a:pPr/>
                      <a:t>[CELLRANGE]</a:t>
                    </a:fld>
                    <a:endParaRPr lang="en-US" baseline="0"/>
                  </a:p>
                  <a:p>
                    <a:fld id="{200BED51-4EDA-4257-996B-31CCF84C532B}"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4-DF92-40AE-BAB2-3C945C3EBD49}"/>
                </c:ext>
              </c:extLst>
            </c:dLbl>
            <c:dLbl>
              <c:idx val="11"/>
              <c:tx>
                <c:rich>
                  <a:bodyPr/>
                  <a:lstStyle/>
                  <a:p>
                    <a:fld id="{2001B362-E34D-46A7-939E-27DFCA674BB5}" type="CATEGORYNAME">
                      <a:rPr lang="en-US" sz="1000" b="1"/>
                      <a:pPr/>
                      <a:t>[CATEGORY NAME]</a:t>
                    </a:fld>
                    <a:endParaRPr lang="en-US" b="1"/>
                  </a:p>
                  <a:p>
                    <a:fld id="{5EB1B6AE-401D-438F-BCB1-14ED752D01CE}" type="CELLRANGE">
                      <a:rPr lang="en-US" b="0"/>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C-DF92-40AE-BAB2-3C945C3EBD49}"/>
                </c:ext>
              </c:extLst>
            </c:dLbl>
            <c:dLbl>
              <c:idx val="12"/>
              <c:tx>
                <c:rich>
                  <a:bodyPr/>
                  <a:lstStyle/>
                  <a:p>
                    <a:fld id="{60338DDE-ED13-480F-B7DD-8DC4043AFB40}" type="CELLRANGE">
                      <a:rPr lang="en-US"/>
                      <a:pPr/>
                      <a:t>[CELLRANGE]</a:t>
                    </a:fld>
                    <a:endParaRPr lang="en-US" baseline="0"/>
                  </a:p>
                  <a:p>
                    <a:fld id="{2E8B7C49-3A29-4557-9854-1FBDE5A3DEE5}"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9-DF92-40AE-BAB2-3C945C3EBD49}"/>
                </c:ext>
              </c:extLst>
            </c:dLbl>
            <c:dLbl>
              <c:idx val="13"/>
              <c:tx>
                <c:rich>
                  <a:bodyPr/>
                  <a:lstStyle/>
                  <a:p>
                    <a:fld id="{95A0B1A0-9773-4472-92EE-B47844D92C73}" type="CATEGORYNAME">
                      <a:rPr lang="en-US" sz="1000" b="1"/>
                      <a:pPr/>
                      <a:t>[CATEGORY NAME]</a:t>
                    </a:fld>
                    <a:endParaRPr lang="en-US" b="1"/>
                  </a:p>
                  <a:p>
                    <a:fld id="{65875D06-417E-40EB-9F53-EE9CFBB418A4}" type="CELLRANGE">
                      <a:rPr lang="en-US"/>
                      <a:pPr/>
                      <a:t>[CELLRANGE]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B-DF92-40AE-BAB2-3C945C3EBD49}"/>
                </c:ext>
              </c:extLst>
            </c:dLbl>
            <c:dLbl>
              <c:idx val="14"/>
              <c:tx>
                <c:rich>
                  <a:bodyPr/>
                  <a:lstStyle/>
                  <a:p>
                    <a:fld id="{023055A8-7D10-494F-8968-89FFA04F179C}" type="CELLRANGE">
                      <a:rPr lang="en-US"/>
                      <a:pPr/>
                      <a:t>[CELLRANGE]</a:t>
                    </a:fld>
                    <a:endParaRPr lang="en-US" baseline="0"/>
                  </a:p>
                  <a:p>
                    <a:fld id="{05402944-2F0C-467B-B2FB-647492516CD4}"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A-DF92-40AE-BAB2-3C945C3EBD49}"/>
                </c:ext>
              </c:extLst>
            </c:dLbl>
            <c:dLbl>
              <c:idx val="15"/>
              <c:tx>
                <c:rich>
                  <a:bodyPr/>
                  <a:lstStyle/>
                  <a:p>
                    <a:fld id="{8B45FCE0-34C2-4043-991A-17A5D844092D}" type="CELLRANGE">
                      <a:rPr lang="en-US"/>
                      <a:pPr/>
                      <a:t>[CELLRANGE]</a:t>
                    </a:fld>
                    <a:endParaRPr lang="en-US" baseline="0"/>
                  </a:p>
                  <a:p>
                    <a:fld id="{6F70ECE5-B598-4FFB-91B6-6D6E62809542}"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A-DF92-40AE-BAB2-3C945C3EBD49}"/>
                </c:ext>
              </c:extLst>
            </c:dLbl>
            <c:dLbl>
              <c:idx val="16"/>
              <c:tx>
                <c:rich>
                  <a:bodyPr/>
                  <a:lstStyle/>
                  <a:p>
                    <a:fld id="{E60D1F37-DC68-4CE5-AB4C-59E3FF6F0BB9}" type="CELLRANGE">
                      <a:rPr lang="en-US"/>
                      <a:pPr/>
                      <a:t>[CELLRANGE]</a:t>
                    </a:fld>
                    <a:endParaRPr lang="en-US" baseline="0"/>
                  </a:p>
                  <a:p>
                    <a:fld id="{5599C39B-2C2C-4497-8E67-5307E03EB23F}"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B-DF92-40AE-BAB2-3C945C3EBD49}"/>
                </c:ext>
              </c:extLst>
            </c:dLbl>
            <c:dLbl>
              <c:idx val="17"/>
              <c:tx>
                <c:rich>
                  <a:bodyPr/>
                  <a:lstStyle/>
                  <a:p>
                    <a:fld id="{EA61AA7D-3349-4CEF-8EF5-5A814608942D}" type="CELLRANGE">
                      <a:rPr lang="en-US"/>
                      <a:pPr/>
                      <a:t>[CELLRANGE]</a:t>
                    </a:fld>
                    <a:endParaRPr lang="en-US" baseline="0"/>
                  </a:p>
                  <a:p>
                    <a:fld id="{CAC39967-8A75-4AAC-BA6A-D5723B0A5357}"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DF92-40AE-BAB2-3C945C3EBD49}"/>
                </c:ext>
              </c:extLst>
            </c:dLbl>
            <c:dLbl>
              <c:idx val="18"/>
              <c:tx>
                <c:rich>
                  <a:bodyPr/>
                  <a:lstStyle/>
                  <a:p>
                    <a:fld id="{423AABFE-19EC-4F95-949A-FCF38E312500}" type="CELLRANGE">
                      <a:rPr lang="en-US"/>
                      <a:pPr/>
                      <a:t>[CELLRANGE]</a:t>
                    </a:fld>
                    <a:endParaRPr lang="en-US" baseline="0"/>
                  </a:p>
                  <a:p>
                    <a:fld id="{F0782284-7D1E-467E-ACBB-8A14F0029E84}"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C-DF92-40AE-BAB2-3C945C3EBD49}"/>
                </c:ext>
              </c:extLst>
            </c:dLbl>
            <c:dLbl>
              <c:idx val="19"/>
              <c:tx>
                <c:rich>
                  <a:bodyPr/>
                  <a:lstStyle/>
                  <a:p>
                    <a:fld id="{607E5522-BDE9-4A08-9628-9064076E76DC}" type="CELLRANGE">
                      <a:rPr lang="en-US"/>
                      <a:pPr/>
                      <a:t>[CELLRANGE]</a:t>
                    </a:fld>
                    <a:endParaRPr lang="en-US" baseline="0"/>
                  </a:p>
                  <a:p>
                    <a:fld id="{B09EA66F-67C4-4B30-A7B7-85BA6A4168EC}"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8-DF92-40AE-BAB2-3C945C3EBD49}"/>
                </c:ext>
              </c:extLst>
            </c:dLbl>
            <c:dLbl>
              <c:idx val="20"/>
              <c:tx>
                <c:rich>
                  <a:bodyPr/>
                  <a:lstStyle/>
                  <a:p>
                    <a:fld id="{7AA20AFE-E77B-4689-A5A0-8F40E2E3A40F}" type="CELLRANGE">
                      <a:rPr lang="en-US"/>
                      <a:pPr/>
                      <a:t>[CELLRANGE]</a:t>
                    </a:fld>
                    <a:endParaRPr lang="en-US" baseline="0"/>
                  </a:p>
                  <a:p>
                    <a:fld id="{430A29B2-506D-4AAB-9989-68CBFB3B1E7E}"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D-DF92-40AE-BAB2-3C945C3EBD49}"/>
                </c:ext>
              </c:extLst>
            </c:dLbl>
            <c:dLbl>
              <c:idx val="21"/>
              <c:tx>
                <c:rich>
                  <a:bodyPr/>
                  <a:lstStyle/>
                  <a:p>
                    <a:fld id="{C1F1D6B9-94B2-4807-9ECF-76B89D8720DF}" type="CELLRANGE">
                      <a:rPr lang="en-US"/>
                      <a:pPr/>
                      <a:t>[CELLRANGE]</a:t>
                    </a:fld>
                    <a:endParaRPr lang="en-US" baseline="0"/>
                  </a:p>
                  <a:p>
                    <a:fld id="{9F5EB058-7247-4FBA-AE01-E33DA9559B3C}"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7-DF92-40AE-BAB2-3C945C3EBD49}"/>
                </c:ext>
              </c:extLst>
            </c:dLbl>
            <c:dLbl>
              <c:idx val="22"/>
              <c:tx>
                <c:rich>
                  <a:bodyPr/>
                  <a:lstStyle/>
                  <a:p>
                    <a:fld id="{6111808C-6823-4D99-A308-3BE596438D86}" type="CELLRANGE">
                      <a:rPr lang="en-US"/>
                      <a:pPr/>
                      <a:t>[CELLRANGE]</a:t>
                    </a:fld>
                    <a:endParaRPr lang="en-US" baseline="0"/>
                  </a:p>
                  <a:p>
                    <a:fld id="{61647D0D-4FEB-4FE0-815C-30CDF1051D06}"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E-DF92-40AE-BAB2-3C945C3EBD49}"/>
                </c:ext>
              </c:extLst>
            </c:dLbl>
            <c:dLbl>
              <c:idx val="23"/>
              <c:tx>
                <c:rich>
                  <a:bodyPr/>
                  <a:lstStyle/>
                  <a:p>
                    <a:fld id="{39BDE1BF-AED9-4457-BC3F-ADFBF973B44A}" type="CELLRANGE">
                      <a:rPr lang="en-US"/>
                      <a:pPr/>
                      <a:t>[CELLRANGE]</a:t>
                    </a:fld>
                    <a:endParaRPr lang="en-US" baseline="0"/>
                  </a:p>
                  <a:p>
                    <a:fld id="{FB24BE08-15B6-4F74-B65E-E10666226C56}"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F-DF92-40AE-BAB2-3C945C3EBD49}"/>
                </c:ext>
              </c:extLst>
            </c:dLbl>
            <c:dLbl>
              <c:idx val="24"/>
              <c:tx>
                <c:rich>
                  <a:bodyPr/>
                  <a:lstStyle/>
                  <a:p>
                    <a:fld id="{0D094789-C945-46B6-A2B8-AA668550BFE3}" type="CATEGORYNAME">
                      <a:rPr lang="en-US"/>
                      <a:pPr/>
                      <a:t>[CATEGORY NAME]</a:t>
                    </a:fld>
                    <a:endParaRPr lang="da-DK"/>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0-DF92-40AE-BAB2-3C945C3EBD4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0"/>
            <c:showCatName val="1"/>
            <c:showSerName val="0"/>
            <c:showPercent val="0"/>
            <c:showBubbleSize val="0"/>
            <c:separator>
</c:separator>
            <c:showLeaderLines val="0"/>
            <c:extLst>
              <c:ext xmlns:c15="http://schemas.microsoft.com/office/drawing/2012/chart" uri="{CE6537A1-D6FC-4f65-9D91-7224C49458BB}">
                <c15:showDataLabelsRange val="1"/>
              </c:ext>
            </c:extLst>
          </c:dLbls>
          <c:val>
            <c:numRef>
              <c:f>Grafdata!$D$43:$D$67</c:f>
              <c:numCache>
                <c:formatCode>0.0</c:formatCode>
                <c:ptCount val="25"/>
                <c:pt idx="0" formatCode="0">
                  <c:v>0</c:v>
                </c:pt>
                <c:pt idx="1">
                  <c:v>0</c:v>
                </c:pt>
                <c:pt idx="2" formatCode="0">
                  <c:v>0</c:v>
                </c:pt>
                <c:pt idx="3">
                  <c:v>0</c:v>
                </c:pt>
                <c:pt idx="4" formatCode="0">
                  <c:v>0</c:v>
                </c:pt>
                <c:pt idx="5">
                  <c:v>0</c:v>
                </c:pt>
                <c:pt idx="6" formatCode="0">
                  <c:v>0</c:v>
                </c:pt>
                <c:pt idx="7">
                  <c:v>0</c:v>
                </c:pt>
                <c:pt idx="8" formatCode="0">
                  <c:v>0</c:v>
                </c:pt>
                <c:pt idx="9">
                  <c:v>0</c:v>
                </c:pt>
                <c:pt idx="10" formatCode="0">
                  <c:v>0</c:v>
                </c:pt>
                <c:pt idx="11">
                  <c:v>0</c:v>
                </c:pt>
                <c:pt idx="12" formatCode="0">
                  <c:v>0</c:v>
                </c:pt>
                <c:pt idx="13">
                  <c:v>0</c:v>
                </c:pt>
                <c:pt idx="14" formatCode="0">
                  <c:v>0</c:v>
                </c:pt>
                <c:pt idx="15">
                  <c:v>0</c:v>
                </c:pt>
                <c:pt idx="16" formatCode="0">
                  <c:v>0</c:v>
                </c:pt>
                <c:pt idx="17">
                  <c:v>0</c:v>
                </c:pt>
                <c:pt idx="18" formatCode="0">
                  <c:v>0</c:v>
                </c:pt>
                <c:pt idx="19">
                  <c:v>0</c:v>
                </c:pt>
                <c:pt idx="20" formatCode="0">
                  <c:v>0</c:v>
                </c:pt>
                <c:pt idx="21">
                  <c:v>0</c:v>
                </c:pt>
                <c:pt idx="22" formatCode="0">
                  <c:v>0</c:v>
                </c:pt>
                <c:pt idx="23">
                  <c:v>0</c:v>
                </c:pt>
                <c:pt idx="24" formatCode="0">
                  <c:v>0</c:v>
                </c:pt>
              </c:numCache>
            </c:numRef>
          </c:val>
          <c:extLst>
            <c:ext xmlns:c15="http://schemas.microsoft.com/office/drawing/2012/chart" uri="{02D57815-91ED-43cb-92C2-25804820EDAC}">
              <c15:filteredSeriesTitle>
                <c15:tx>
                  <c:strRef>
                    <c:extLst>
                      <c:ext uri="{02D57815-91ED-43cb-92C2-25804820EDAC}">
                        <c15:formulaRef>
                          <c15:sqref> </c15:sqref>
                        </c15:formulaRef>
                      </c:ext>
                    </c:extLst>
                  </c:strRef>
                </c15:tx>
              </c15:filteredSeriesTitle>
            </c:ext>
            <c:ext xmlns:c15="http://schemas.microsoft.com/office/drawing/2012/chart" uri="{02D57815-91ED-43cb-92C2-25804820EDAC}">
              <c15:datalabelsRange>
                <c15:f>Grafdata!$F$43:$F$66</c15:f>
                <c15:dlblRangeCache>
                  <c:ptCount val="24"/>
                  <c:pt idx="1">
                    <c:v>Vælg tema
Vælg tema
Vælg tema</c:v>
                  </c:pt>
                </c15:dlblRangeCache>
              </c15:datalabelsRange>
            </c:ext>
            <c:ext xmlns:c16="http://schemas.microsoft.com/office/drawing/2014/chart" uri="{C3380CC4-5D6E-409C-BE32-E72D297353CC}">
              <c16:uniqueId val="{00000000-DF92-40AE-BAB2-3C945C3EBD49}"/>
            </c:ext>
          </c:extLst>
        </c:ser>
        <c:dLbls>
          <c:showLegendKey val="0"/>
          <c:showVal val="1"/>
          <c:showCatName val="0"/>
          <c:showSerName val="0"/>
          <c:showPercent val="0"/>
          <c:showBubbleSize val="0"/>
          <c:showLeaderLines val="0"/>
        </c:dLbls>
        <c:firstSliceAng val="0"/>
        <c:holeSize val="41"/>
      </c:doughnut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da-DK"/>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Grafdata!$V$9</c:f>
          <c:strCache>
            <c:ptCount val="1"/>
          </c:strCache>
        </c:strRef>
      </c:tx>
      <c:layout>
        <c:manualLayout>
          <c:xMode val="edge"/>
          <c:yMode val="edge"/>
          <c:x val="0.41957501061501967"/>
          <c:y val="0.47402211286557944"/>
        </c:manualLayout>
      </c:layout>
      <c:overlay val="0"/>
      <c:spPr>
        <a:noFill/>
        <a:ln>
          <a:noFill/>
        </a:ln>
        <a:effectLst/>
      </c:spPr>
      <c:txPr>
        <a:bodyPr rot="0" spcFirstLastPara="1" vertOverflow="ellipsis" vert="horz" wrap="square" anchor="ctr" anchorCtr="0"/>
        <a:lstStyle/>
        <a:p>
          <a:pPr algn="ctr">
            <a:defRPr sz="1600" b="0" i="0" u="none" strike="noStrike" kern="1200" spc="0" baseline="0">
              <a:solidFill>
                <a:schemeClr val="tx1"/>
              </a:solidFill>
              <a:latin typeface="+mn-lt"/>
              <a:ea typeface="+mn-ea"/>
              <a:cs typeface="+mn-cs"/>
            </a:defRPr>
          </a:pPr>
          <a:endParaRPr lang="da-DK"/>
        </a:p>
      </c:txPr>
    </c:title>
    <c:autoTitleDeleted val="0"/>
    <c:plotArea>
      <c:layout>
        <c:manualLayout>
          <c:layoutTarget val="inner"/>
          <c:xMode val="edge"/>
          <c:yMode val="edge"/>
          <c:x val="9.5093432174453207E-2"/>
          <c:y val="6.1295940986005541E-2"/>
          <c:w val="0.81707078032252511"/>
          <c:h val="0.92009872990305586"/>
        </c:manualLayout>
      </c:layout>
      <c:doughnutChart>
        <c:varyColors val="1"/>
        <c:ser>
          <c:idx val="0"/>
          <c:order val="0"/>
          <c:spPr>
            <a:solidFill>
              <a:schemeClr val="bg2"/>
            </a:solidFill>
          </c:spPr>
          <c:dPt>
            <c:idx val="0"/>
            <c:bubble3D val="0"/>
            <c:spPr>
              <a:solidFill>
                <a:schemeClr val="bg2"/>
              </a:solidFill>
              <a:ln w="19050">
                <a:solidFill>
                  <a:schemeClr val="lt1"/>
                </a:solidFill>
              </a:ln>
              <a:effectLst/>
            </c:spPr>
            <c:extLst>
              <c:ext xmlns:c16="http://schemas.microsoft.com/office/drawing/2014/chart" uri="{C3380CC4-5D6E-409C-BE32-E72D297353CC}">
                <c16:uniqueId val="{00000002-CEA2-4344-9B4F-562BAD523883}"/>
              </c:ext>
            </c:extLst>
          </c:dPt>
          <c:dPt>
            <c:idx val="1"/>
            <c:bubble3D val="0"/>
            <c:spPr>
              <a:solidFill>
                <a:schemeClr val="bg2"/>
              </a:solidFill>
              <a:ln w="19050">
                <a:solidFill>
                  <a:schemeClr val="lt1"/>
                </a:solidFill>
              </a:ln>
              <a:effectLst/>
            </c:spPr>
            <c:extLst>
              <c:ext xmlns:c16="http://schemas.microsoft.com/office/drawing/2014/chart" uri="{C3380CC4-5D6E-409C-BE32-E72D297353CC}">
                <c16:uniqueId val="{00000003-CEA2-4344-9B4F-562BAD523883}"/>
              </c:ext>
            </c:extLst>
          </c:dPt>
          <c:dPt>
            <c:idx val="2"/>
            <c:bubble3D val="0"/>
            <c:spPr>
              <a:solidFill>
                <a:schemeClr val="bg2"/>
              </a:solidFill>
              <a:ln w="19050">
                <a:solidFill>
                  <a:schemeClr val="lt1"/>
                </a:solidFill>
              </a:ln>
              <a:effectLst/>
            </c:spPr>
            <c:extLst>
              <c:ext xmlns:c16="http://schemas.microsoft.com/office/drawing/2014/chart" uri="{C3380CC4-5D6E-409C-BE32-E72D297353CC}">
                <c16:uniqueId val="{00000004-CEA2-4344-9B4F-562BAD523883}"/>
              </c:ext>
            </c:extLst>
          </c:dPt>
          <c:dPt>
            <c:idx val="3"/>
            <c:bubble3D val="0"/>
            <c:spPr>
              <a:solidFill>
                <a:schemeClr val="bg2"/>
              </a:solidFill>
              <a:ln w="19050">
                <a:solidFill>
                  <a:schemeClr val="lt1"/>
                </a:solidFill>
              </a:ln>
              <a:effectLst/>
            </c:spPr>
            <c:extLst>
              <c:ext xmlns:c16="http://schemas.microsoft.com/office/drawing/2014/chart" uri="{C3380CC4-5D6E-409C-BE32-E72D297353CC}">
                <c16:uniqueId val="{00000005-CEA2-4344-9B4F-562BAD523883}"/>
              </c:ext>
            </c:extLst>
          </c:dPt>
          <c:dPt>
            <c:idx val="4"/>
            <c:bubble3D val="0"/>
            <c:spPr>
              <a:solidFill>
                <a:schemeClr val="bg2"/>
              </a:solidFill>
              <a:ln w="19050">
                <a:solidFill>
                  <a:schemeClr val="lt1"/>
                </a:solidFill>
              </a:ln>
              <a:effectLst/>
            </c:spPr>
            <c:extLst>
              <c:ext xmlns:c16="http://schemas.microsoft.com/office/drawing/2014/chart" uri="{C3380CC4-5D6E-409C-BE32-E72D297353CC}">
                <c16:uniqueId val="{00000006-CEA2-4344-9B4F-562BAD523883}"/>
              </c:ext>
            </c:extLst>
          </c:dPt>
          <c:dPt>
            <c:idx val="5"/>
            <c:bubble3D val="0"/>
            <c:spPr>
              <a:solidFill>
                <a:schemeClr val="bg2"/>
              </a:solidFill>
              <a:ln w="19050">
                <a:solidFill>
                  <a:schemeClr val="lt1"/>
                </a:solidFill>
              </a:ln>
              <a:effectLst/>
            </c:spPr>
            <c:extLst>
              <c:ext xmlns:c16="http://schemas.microsoft.com/office/drawing/2014/chart" uri="{C3380CC4-5D6E-409C-BE32-E72D297353CC}">
                <c16:uniqueId val="{00000007-CEA2-4344-9B4F-562BAD523883}"/>
              </c:ext>
            </c:extLst>
          </c:dPt>
          <c:dPt>
            <c:idx val="6"/>
            <c:bubble3D val="0"/>
            <c:spPr>
              <a:solidFill>
                <a:schemeClr val="bg2"/>
              </a:solidFill>
              <a:ln w="19050">
                <a:solidFill>
                  <a:schemeClr val="lt1"/>
                </a:solidFill>
              </a:ln>
              <a:effectLst/>
            </c:spPr>
            <c:extLst>
              <c:ext xmlns:c16="http://schemas.microsoft.com/office/drawing/2014/chart" uri="{C3380CC4-5D6E-409C-BE32-E72D297353CC}">
                <c16:uniqueId val="{00000008-CEA2-4344-9B4F-562BAD523883}"/>
              </c:ext>
            </c:extLst>
          </c:dPt>
          <c:dPt>
            <c:idx val="7"/>
            <c:bubble3D val="0"/>
            <c:spPr>
              <a:solidFill>
                <a:schemeClr val="bg2"/>
              </a:solidFill>
              <a:ln w="19050">
                <a:solidFill>
                  <a:schemeClr val="lt1"/>
                </a:solidFill>
              </a:ln>
              <a:effectLst/>
            </c:spPr>
            <c:extLst>
              <c:ext xmlns:c16="http://schemas.microsoft.com/office/drawing/2014/chart" uri="{C3380CC4-5D6E-409C-BE32-E72D297353CC}">
                <c16:uniqueId val="{00000009-CEA2-4344-9B4F-562BAD523883}"/>
              </c:ext>
            </c:extLst>
          </c:dPt>
          <c:dPt>
            <c:idx val="8"/>
            <c:bubble3D val="0"/>
            <c:spPr>
              <a:solidFill>
                <a:schemeClr val="bg2"/>
              </a:solidFill>
              <a:ln w="19050">
                <a:solidFill>
                  <a:schemeClr val="lt1"/>
                </a:solidFill>
              </a:ln>
              <a:effectLst/>
            </c:spPr>
            <c:extLst>
              <c:ext xmlns:c16="http://schemas.microsoft.com/office/drawing/2014/chart" uri="{C3380CC4-5D6E-409C-BE32-E72D297353CC}">
                <c16:uniqueId val="{0000000A-CEA2-4344-9B4F-562BAD523883}"/>
              </c:ext>
            </c:extLst>
          </c:dPt>
          <c:dPt>
            <c:idx val="9"/>
            <c:bubble3D val="0"/>
            <c:spPr>
              <a:solidFill>
                <a:schemeClr val="bg2"/>
              </a:solidFill>
              <a:ln w="19050">
                <a:solidFill>
                  <a:schemeClr val="lt1"/>
                </a:solidFill>
              </a:ln>
              <a:effectLst/>
            </c:spPr>
            <c:extLst>
              <c:ext xmlns:c16="http://schemas.microsoft.com/office/drawing/2014/chart" uri="{C3380CC4-5D6E-409C-BE32-E72D297353CC}">
                <c16:uniqueId val="{0000000B-CEA2-4344-9B4F-562BAD523883}"/>
              </c:ext>
            </c:extLst>
          </c:dPt>
          <c:dPt>
            <c:idx val="10"/>
            <c:bubble3D val="0"/>
            <c:spPr>
              <a:solidFill>
                <a:schemeClr val="bg2"/>
              </a:solidFill>
              <a:ln w="19050">
                <a:solidFill>
                  <a:schemeClr val="lt1"/>
                </a:solidFill>
              </a:ln>
              <a:effectLst/>
            </c:spPr>
            <c:extLst>
              <c:ext xmlns:c16="http://schemas.microsoft.com/office/drawing/2014/chart" uri="{C3380CC4-5D6E-409C-BE32-E72D297353CC}">
                <c16:uniqueId val="{0000000C-CEA2-4344-9B4F-562BAD523883}"/>
              </c:ext>
            </c:extLst>
          </c:dPt>
          <c:dPt>
            <c:idx val="11"/>
            <c:bubble3D val="0"/>
            <c:spPr>
              <a:solidFill>
                <a:schemeClr val="bg2"/>
              </a:solidFill>
              <a:ln w="19050">
                <a:solidFill>
                  <a:schemeClr val="lt1"/>
                </a:solidFill>
              </a:ln>
              <a:effectLst/>
            </c:spPr>
            <c:extLst>
              <c:ext xmlns:c16="http://schemas.microsoft.com/office/drawing/2014/chart" uri="{C3380CC4-5D6E-409C-BE32-E72D297353CC}">
                <c16:uniqueId val="{0000000D-CEA2-4344-9B4F-562BAD523883}"/>
              </c:ext>
            </c:extLst>
          </c:dPt>
          <c:dLbls>
            <c:dLbl>
              <c:idx val="0"/>
              <c:tx>
                <c:rich>
                  <a:bodyPr/>
                  <a:lstStyle/>
                  <a:p>
                    <a:fld id="{CF0A88CD-D5A0-4D47-96BF-F1D0F1EF64FD}" type="CELLRANGE">
                      <a:rPr lang="en-US" b="1"/>
                      <a:pPr/>
                      <a:t>[CELLRANGE]</a:t>
                    </a:fld>
                    <a:r>
                      <a:rPr lang="en-US" baseline="0"/>
                      <a:t> </a:t>
                    </a:r>
                    <a:fld id="{379FE666-EC60-4967-8904-67A29121B5F7}"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2-CEA2-4344-9B4F-562BAD523883}"/>
                </c:ext>
              </c:extLst>
            </c:dLbl>
            <c:dLbl>
              <c:idx val="1"/>
              <c:tx>
                <c:rich>
                  <a:bodyPr/>
                  <a:lstStyle/>
                  <a:p>
                    <a:fld id="{69A54D6E-B442-4F37-9A0B-D73F3D621D98}" type="CELLRANGE">
                      <a:rPr lang="en-US" b="1"/>
                      <a:pPr/>
                      <a:t>[CELLRANGE]</a:t>
                    </a:fld>
                    <a:r>
                      <a:rPr lang="en-US" baseline="0"/>
                      <a:t> </a:t>
                    </a:r>
                    <a:fld id="{9CF1FCDB-9B78-4407-B82D-C76DE15B3F99}"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3-CEA2-4344-9B4F-562BAD523883}"/>
                </c:ext>
              </c:extLst>
            </c:dLbl>
            <c:dLbl>
              <c:idx val="2"/>
              <c:tx>
                <c:rich>
                  <a:bodyPr/>
                  <a:lstStyle/>
                  <a:p>
                    <a:fld id="{7EFBD4F7-D992-415D-8851-BE0A284843A3}" type="CELLRANGE">
                      <a:rPr lang="en-US" b="1"/>
                      <a:pPr/>
                      <a:t>[CELLRANGE]</a:t>
                    </a:fld>
                    <a:r>
                      <a:rPr lang="en-US" baseline="0"/>
                      <a:t> </a:t>
                    </a:r>
                    <a:fld id="{C92D372E-5437-4C8D-B94B-DC00ECEBEEAD}"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4-CEA2-4344-9B4F-562BAD523883}"/>
                </c:ext>
              </c:extLst>
            </c:dLbl>
            <c:dLbl>
              <c:idx val="3"/>
              <c:tx>
                <c:rich>
                  <a:bodyPr/>
                  <a:lstStyle/>
                  <a:p>
                    <a:fld id="{91DEF36F-B4FC-4A8D-A876-D7BE301B3BCD}" type="CELLRANGE">
                      <a:rPr lang="en-US" b="1"/>
                      <a:pPr/>
                      <a:t>[CELLRANGE]</a:t>
                    </a:fld>
                    <a:r>
                      <a:rPr lang="en-US" baseline="0"/>
                      <a:t> </a:t>
                    </a:r>
                    <a:fld id="{9CCAB8F1-71BD-4502-B85A-D927B63BBAF2}"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CEA2-4344-9B4F-562BAD523883}"/>
                </c:ext>
              </c:extLst>
            </c:dLbl>
            <c:dLbl>
              <c:idx val="4"/>
              <c:tx>
                <c:rich>
                  <a:bodyPr/>
                  <a:lstStyle/>
                  <a:p>
                    <a:fld id="{030C2530-8DDC-4DDD-87F6-69531E816815}" type="CELLRANGE">
                      <a:rPr lang="en-US" b="1"/>
                      <a:pPr/>
                      <a:t>[CELLRANGE]</a:t>
                    </a:fld>
                    <a:r>
                      <a:rPr lang="en-US" baseline="0"/>
                      <a:t> </a:t>
                    </a:r>
                    <a:fld id="{51DF5204-6FCF-4C0D-8928-FD946D1AA10C}"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6-CEA2-4344-9B4F-562BAD523883}"/>
                </c:ext>
              </c:extLst>
            </c:dLbl>
            <c:dLbl>
              <c:idx val="5"/>
              <c:tx>
                <c:rich>
                  <a:bodyPr/>
                  <a:lstStyle/>
                  <a:p>
                    <a:fld id="{0CE83257-EC13-48EF-9F54-584972B84A22}" type="CELLRANGE">
                      <a:rPr lang="en-US" b="1"/>
                      <a:pPr/>
                      <a:t>[CELLRANGE]</a:t>
                    </a:fld>
                    <a:r>
                      <a:rPr lang="en-US" baseline="0"/>
                      <a:t> </a:t>
                    </a:r>
                    <a:fld id="{AEE8E592-A3A6-4FAA-BF45-183E52BA0B28}"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7-CEA2-4344-9B4F-562BAD523883}"/>
                </c:ext>
              </c:extLst>
            </c:dLbl>
            <c:dLbl>
              <c:idx val="6"/>
              <c:tx>
                <c:rich>
                  <a:bodyPr/>
                  <a:lstStyle/>
                  <a:p>
                    <a:fld id="{D31ECE47-9514-45F7-B962-B8CA8C64E138}" type="CELLRANGE">
                      <a:rPr lang="en-US" b="1"/>
                      <a:pPr/>
                      <a:t>[CELLRANGE]</a:t>
                    </a:fld>
                    <a:r>
                      <a:rPr lang="en-US" baseline="0"/>
                      <a:t> </a:t>
                    </a:r>
                    <a:fld id="{D7DC5C26-3FF9-48CD-ABA8-6610A324FEA1}"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8-CEA2-4344-9B4F-562BAD523883}"/>
                </c:ext>
              </c:extLst>
            </c:dLbl>
            <c:dLbl>
              <c:idx val="7"/>
              <c:tx>
                <c:rich>
                  <a:bodyPr/>
                  <a:lstStyle/>
                  <a:p>
                    <a:fld id="{A254F403-1EAA-4805-BA11-1F98EBDFE037}" type="CELLRANGE">
                      <a:rPr lang="en-US" b="1"/>
                      <a:pPr/>
                      <a:t>[CELLRANGE]</a:t>
                    </a:fld>
                    <a:r>
                      <a:rPr lang="en-US" baseline="0"/>
                      <a:t> </a:t>
                    </a:r>
                    <a:fld id="{7D825753-5F07-45CF-9BAC-47576A35D1A3}"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CEA2-4344-9B4F-562BAD523883}"/>
                </c:ext>
              </c:extLst>
            </c:dLbl>
            <c:dLbl>
              <c:idx val="8"/>
              <c:tx>
                <c:rich>
                  <a:bodyPr/>
                  <a:lstStyle/>
                  <a:p>
                    <a:fld id="{A48356A7-BB90-4883-9890-914D53E9AEAE}" type="CELLRANGE">
                      <a:rPr lang="en-US" b="1"/>
                      <a:pPr/>
                      <a:t>[CELLRANGE]</a:t>
                    </a:fld>
                    <a:r>
                      <a:rPr lang="en-US" baseline="0"/>
                      <a:t> </a:t>
                    </a:r>
                    <a:fld id="{0F8B795B-1149-4D8C-B5EC-A201524BF743}"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A-CEA2-4344-9B4F-562BAD523883}"/>
                </c:ext>
              </c:extLst>
            </c:dLbl>
            <c:dLbl>
              <c:idx val="9"/>
              <c:tx>
                <c:rich>
                  <a:bodyPr/>
                  <a:lstStyle/>
                  <a:p>
                    <a:fld id="{E06DC2F8-F6F0-4F66-9791-243FEC7ECF93}" type="CELLRANGE">
                      <a:rPr lang="en-US" b="1"/>
                      <a:pPr/>
                      <a:t>[CELLRANGE]</a:t>
                    </a:fld>
                    <a:r>
                      <a:rPr lang="en-US" baseline="0"/>
                      <a:t> </a:t>
                    </a:r>
                    <a:fld id="{2EDD26F2-8D01-4024-BAF4-2A90EE1B6E02}"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B-CEA2-4344-9B4F-562BAD523883}"/>
                </c:ext>
              </c:extLst>
            </c:dLbl>
            <c:dLbl>
              <c:idx val="10"/>
              <c:tx>
                <c:rich>
                  <a:bodyPr/>
                  <a:lstStyle/>
                  <a:p>
                    <a:fld id="{0D6C3F90-F3E6-47EF-84A5-0C9249CCD1AD}" type="CELLRANGE">
                      <a:rPr lang="en-US" b="1"/>
                      <a:pPr/>
                      <a:t>[CELLRANGE]</a:t>
                    </a:fld>
                    <a:r>
                      <a:rPr lang="en-US" baseline="0"/>
                      <a:t> </a:t>
                    </a:r>
                    <a:fld id="{3980C622-1E3F-43EB-AA4B-2C1A88521B73}"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C-CEA2-4344-9B4F-562BAD523883}"/>
                </c:ext>
              </c:extLst>
            </c:dLbl>
            <c:dLbl>
              <c:idx val="11"/>
              <c:tx>
                <c:rich>
                  <a:bodyPr/>
                  <a:lstStyle/>
                  <a:p>
                    <a:fld id="{B47D21BF-354E-4A24-A9EA-BC4E5B8B4BB9}" type="CELLRANGE">
                      <a:rPr lang="en-US" b="1"/>
                      <a:pPr/>
                      <a:t>[CELLRANGE]</a:t>
                    </a:fld>
                    <a:r>
                      <a:rPr lang="en-US" baseline="0"/>
                      <a:t> </a:t>
                    </a:r>
                    <a:fld id="{A056BCEF-FBBC-462A-BD0A-5791FF8C0113}"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CEA2-4344-9B4F-562BAD52388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0"/>
            <c:showCatName val="1"/>
            <c:showSerName val="0"/>
            <c:showPercent val="0"/>
            <c:showBubbleSize val="0"/>
            <c:separator> </c:separator>
            <c:showLeaderLines val="0"/>
            <c:extLst>
              <c:ext xmlns:c15="http://schemas.microsoft.com/office/drawing/2012/chart" uri="{CE6537A1-D6FC-4f65-9D91-7224C49458BB}">
                <c15:showDataLabelsRange val="1"/>
              </c:ext>
            </c:extLst>
          </c:dLbls>
          <c:cat>
            <c:numRef>
              <c:f>Grafdata!$Z$10:$Z$21</c:f>
              <c:numCache>
                <c:formatCode>General</c:formatCode>
                <c:ptCount val="12"/>
              </c:numCache>
            </c:numRef>
          </c:cat>
          <c:val>
            <c:numRef>
              <c:f>Grafdata!$AB$10:$AB$21</c:f>
              <c:numCache>
                <c:formatCode>General</c:formatCode>
                <c:ptCount val="12"/>
              </c:numCache>
            </c:numRef>
          </c:val>
          <c:extLst>
            <c:ext xmlns:c15="http://schemas.microsoft.com/office/drawing/2012/chart" uri="{02D57815-91ED-43cb-92C2-25804820EDAC}">
              <c15:datalabelsRange>
                <c15:f>Grafdata!$AA$10:$AA$21</c15:f>
                <c15:dlblRangeCache>
                  <c:ptCount val="12"/>
                </c15:dlblRangeCache>
              </c15:datalabelsRange>
            </c:ext>
            <c:ext xmlns:c16="http://schemas.microsoft.com/office/drawing/2014/chart" uri="{C3380CC4-5D6E-409C-BE32-E72D297353CC}">
              <c16:uniqueId val="{00000000-CEA2-4344-9B4F-562BAD523883}"/>
            </c:ext>
          </c:extLst>
        </c:ser>
        <c:dLbls>
          <c:showLegendKey val="0"/>
          <c:showVal val="0"/>
          <c:showCatName val="0"/>
          <c:showSerName val="0"/>
          <c:showPercent val="0"/>
          <c:showBubbleSize val="0"/>
          <c:showLeaderLines val="0"/>
        </c:dLbls>
        <c:firstSliceAng val="0"/>
        <c:holeSize val="33"/>
      </c:doughnut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da-DK"/>
    </a:p>
  </c:txPr>
  <c:printSettings>
    <c:headerFooter/>
    <c:pageMargins b="0.75" l="0.7" r="0.7" t="0.75" header="0.3" footer="0.3"/>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Grafdata!$C$7</c:f>
          <c:strCache>
            <c:ptCount val="1"/>
          </c:strCache>
        </c:strRef>
      </c:tx>
      <c:layout>
        <c:manualLayout>
          <c:xMode val="edge"/>
          <c:yMode val="edge"/>
          <c:x val="0.41957501061501967"/>
          <c:y val="0.47402211286557944"/>
        </c:manualLayout>
      </c:layout>
      <c:overlay val="0"/>
      <c:spPr>
        <a:noFill/>
        <a:ln>
          <a:noFill/>
        </a:ln>
        <a:effectLst/>
      </c:spPr>
      <c:txPr>
        <a:bodyPr rot="0" spcFirstLastPara="1" vertOverflow="ellipsis" vert="horz" wrap="square" anchor="ctr" anchorCtr="0"/>
        <a:lstStyle/>
        <a:p>
          <a:pPr algn="ctr">
            <a:defRPr sz="1600" b="0" i="0" u="none" strike="noStrike" kern="1200" spc="0" baseline="0">
              <a:solidFill>
                <a:schemeClr val="tx1"/>
              </a:solidFill>
              <a:latin typeface="+mn-lt"/>
              <a:ea typeface="+mn-ea"/>
              <a:cs typeface="+mn-cs"/>
            </a:defRPr>
          </a:pPr>
          <a:endParaRPr lang="da-DK"/>
        </a:p>
      </c:txPr>
    </c:title>
    <c:autoTitleDeleted val="0"/>
    <c:plotArea>
      <c:layout>
        <c:manualLayout>
          <c:layoutTarget val="inner"/>
          <c:xMode val="edge"/>
          <c:yMode val="edge"/>
          <c:x val="9.5093432174453207E-2"/>
          <c:y val="6.1295940986005541E-2"/>
          <c:w val="0.81707078032252511"/>
          <c:h val="0.92009872990305586"/>
        </c:manualLayout>
      </c:layout>
      <c:doughnutChart>
        <c:varyColors val="1"/>
        <c:ser>
          <c:idx val="0"/>
          <c:order val="0"/>
          <c:spPr>
            <a:solidFill>
              <a:schemeClr val="bg1">
                <a:lumMod val="95000"/>
              </a:schemeClr>
            </a:solidFill>
          </c:spPr>
          <c:dPt>
            <c:idx val="0"/>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1-432C-41D9-97BE-095FEEA647C6}"/>
              </c:ext>
            </c:extLst>
          </c:dPt>
          <c:dPt>
            <c:idx val="1"/>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3-432C-41D9-97BE-095FEEA647C6}"/>
              </c:ext>
            </c:extLst>
          </c:dPt>
          <c:dPt>
            <c:idx val="2"/>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5-432C-41D9-97BE-095FEEA647C6}"/>
              </c:ext>
            </c:extLst>
          </c:dPt>
          <c:dPt>
            <c:idx val="3"/>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7-432C-41D9-97BE-095FEEA647C6}"/>
              </c:ext>
            </c:extLst>
          </c:dPt>
          <c:dPt>
            <c:idx val="4"/>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9-432C-41D9-97BE-095FEEA647C6}"/>
              </c:ext>
            </c:extLst>
          </c:dPt>
          <c:dPt>
            <c:idx val="5"/>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B-432C-41D9-97BE-095FEEA647C6}"/>
              </c:ext>
            </c:extLst>
          </c:dPt>
          <c:dPt>
            <c:idx val="6"/>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D-432C-41D9-97BE-095FEEA647C6}"/>
              </c:ext>
            </c:extLst>
          </c:dPt>
          <c:dPt>
            <c:idx val="7"/>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0F-432C-41D9-97BE-095FEEA647C6}"/>
              </c:ext>
            </c:extLst>
          </c:dPt>
          <c:dPt>
            <c:idx val="8"/>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11-432C-41D9-97BE-095FEEA647C6}"/>
              </c:ext>
            </c:extLst>
          </c:dPt>
          <c:dPt>
            <c:idx val="9"/>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13-432C-41D9-97BE-095FEEA647C6}"/>
              </c:ext>
            </c:extLst>
          </c:dPt>
          <c:dPt>
            <c:idx val="10"/>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15-432C-41D9-97BE-095FEEA647C6}"/>
              </c:ext>
            </c:extLst>
          </c:dPt>
          <c:dPt>
            <c:idx val="11"/>
            <c:bubble3D val="0"/>
            <c:spPr>
              <a:solidFill>
                <a:schemeClr val="bg1">
                  <a:lumMod val="95000"/>
                </a:schemeClr>
              </a:solidFill>
              <a:ln w="19050">
                <a:solidFill>
                  <a:schemeClr val="lt1"/>
                </a:solidFill>
              </a:ln>
              <a:effectLst/>
            </c:spPr>
            <c:extLst>
              <c:ext xmlns:c16="http://schemas.microsoft.com/office/drawing/2014/chart" uri="{C3380CC4-5D6E-409C-BE32-E72D297353CC}">
                <c16:uniqueId val="{00000017-432C-41D9-97BE-095FEEA647C6}"/>
              </c:ext>
            </c:extLst>
          </c:dPt>
          <c:dLbls>
            <c:dLbl>
              <c:idx val="0"/>
              <c:tx>
                <c:rich>
                  <a:bodyPr/>
                  <a:lstStyle/>
                  <a:p>
                    <a:fld id="{7AD9C5D9-115A-490B-AEF2-761DFA9C2D1E}" type="CELLRANGE">
                      <a:rPr lang="en-US" b="1"/>
                      <a:pPr/>
                      <a:t>[CELLRANGE]</a:t>
                    </a:fld>
                    <a:r>
                      <a:rPr lang="en-US" baseline="0"/>
                      <a:t> </a:t>
                    </a:r>
                    <a:fld id="{9B3D4029-86EB-407A-9B87-4D756DF529F8}"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1-432C-41D9-97BE-095FEEA647C6}"/>
                </c:ext>
              </c:extLst>
            </c:dLbl>
            <c:dLbl>
              <c:idx val="1"/>
              <c:tx>
                <c:rich>
                  <a:bodyPr/>
                  <a:lstStyle/>
                  <a:p>
                    <a:fld id="{058012FB-CA07-4A60-A5F9-1C65E690EB41}" type="CELLRANGE">
                      <a:rPr lang="en-US" b="1"/>
                      <a:pPr/>
                      <a:t>[CELLRANGE]</a:t>
                    </a:fld>
                    <a:r>
                      <a:rPr lang="en-US" baseline="0"/>
                      <a:t> </a:t>
                    </a:r>
                    <a:fld id="{EFB0FB46-75D0-4DA4-99BA-77E6B36FFCF0}"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3-432C-41D9-97BE-095FEEA647C6}"/>
                </c:ext>
              </c:extLst>
            </c:dLbl>
            <c:dLbl>
              <c:idx val="2"/>
              <c:tx>
                <c:rich>
                  <a:bodyPr/>
                  <a:lstStyle/>
                  <a:p>
                    <a:fld id="{E9342F7B-8CC7-49A2-9ACE-EB9A2DA23D00}" type="CELLRANGE">
                      <a:rPr lang="en-US" b="1"/>
                      <a:pPr/>
                      <a:t>[CELLRANGE]</a:t>
                    </a:fld>
                    <a:r>
                      <a:rPr lang="en-US" baseline="0"/>
                      <a:t> </a:t>
                    </a:r>
                    <a:fld id="{3E538532-A269-4859-B516-0726DFE811B0}"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432C-41D9-97BE-095FEEA647C6}"/>
                </c:ext>
              </c:extLst>
            </c:dLbl>
            <c:dLbl>
              <c:idx val="3"/>
              <c:tx>
                <c:rich>
                  <a:bodyPr/>
                  <a:lstStyle/>
                  <a:p>
                    <a:fld id="{4403D58B-42A9-4DD9-A910-E0F464B4891B}" type="CELLRANGE">
                      <a:rPr lang="en-US" b="1"/>
                      <a:pPr/>
                      <a:t>[CELLRANGE]</a:t>
                    </a:fld>
                    <a:r>
                      <a:rPr lang="en-US" baseline="0"/>
                      <a:t> </a:t>
                    </a:r>
                    <a:fld id="{C9575CF3-DB2E-4DEA-85FD-9B75DB9724BF}"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7-432C-41D9-97BE-095FEEA647C6}"/>
                </c:ext>
              </c:extLst>
            </c:dLbl>
            <c:dLbl>
              <c:idx val="4"/>
              <c:tx>
                <c:rich>
                  <a:bodyPr/>
                  <a:lstStyle/>
                  <a:p>
                    <a:fld id="{0B52A7C0-C6F2-4808-9421-F64FD8660DFB}" type="CELLRANGE">
                      <a:rPr lang="en-US" b="1"/>
                      <a:pPr/>
                      <a:t>[CELLRANGE]</a:t>
                    </a:fld>
                    <a:r>
                      <a:rPr lang="en-US" baseline="0"/>
                      <a:t> </a:t>
                    </a:r>
                    <a:fld id="{87C15D23-AB77-4E11-B1CF-6FF4A9579FAD}"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432C-41D9-97BE-095FEEA647C6}"/>
                </c:ext>
              </c:extLst>
            </c:dLbl>
            <c:dLbl>
              <c:idx val="5"/>
              <c:tx>
                <c:rich>
                  <a:bodyPr/>
                  <a:lstStyle/>
                  <a:p>
                    <a:fld id="{CB617072-1730-4E4E-AC4E-C9AADC25904D}" type="CELLRANGE">
                      <a:rPr lang="en-US" b="1"/>
                      <a:pPr/>
                      <a:t>[CELLRANGE]</a:t>
                    </a:fld>
                    <a:r>
                      <a:rPr lang="en-US" baseline="0"/>
                      <a:t> </a:t>
                    </a:r>
                    <a:fld id="{04DD9EB4-58E0-4203-AFB1-BE9997C8F230}"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B-432C-41D9-97BE-095FEEA647C6}"/>
                </c:ext>
              </c:extLst>
            </c:dLbl>
            <c:dLbl>
              <c:idx val="6"/>
              <c:tx>
                <c:rich>
                  <a:bodyPr/>
                  <a:lstStyle/>
                  <a:p>
                    <a:fld id="{AED8736F-A887-4E1F-A1B4-612437479AEE}" type="CELLRANGE">
                      <a:rPr lang="en-US" b="1"/>
                      <a:pPr/>
                      <a:t>[CELLRANGE]</a:t>
                    </a:fld>
                    <a:r>
                      <a:rPr lang="en-US" baseline="0"/>
                      <a:t> </a:t>
                    </a:r>
                    <a:fld id="{81F4106A-C3F8-473F-9EDE-1B5B420B1A70}"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432C-41D9-97BE-095FEEA647C6}"/>
                </c:ext>
              </c:extLst>
            </c:dLbl>
            <c:dLbl>
              <c:idx val="7"/>
              <c:tx>
                <c:rich>
                  <a:bodyPr/>
                  <a:lstStyle/>
                  <a:p>
                    <a:fld id="{9D710F8E-0ADF-443F-A369-907910801A45}" type="CELLRANGE">
                      <a:rPr lang="en-US" b="1"/>
                      <a:pPr/>
                      <a:t>[CELLRANGE]</a:t>
                    </a:fld>
                    <a:r>
                      <a:rPr lang="en-US" baseline="0"/>
                      <a:t> </a:t>
                    </a:r>
                    <a:fld id="{4DE3C9B4-9629-423A-809B-BF137F0D1E45}"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F-432C-41D9-97BE-095FEEA647C6}"/>
                </c:ext>
              </c:extLst>
            </c:dLbl>
            <c:dLbl>
              <c:idx val="8"/>
              <c:tx>
                <c:rich>
                  <a:bodyPr/>
                  <a:lstStyle/>
                  <a:p>
                    <a:fld id="{EDEE5F6D-11B2-4135-9919-BD3A86C6E098}" type="CELLRANGE">
                      <a:rPr lang="en-US" b="1"/>
                      <a:pPr/>
                      <a:t>[CELLRANGE]</a:t>
                    </a:fld>
                    <a:r>
                      <a:rPr lang="en-US" baseline="0"/>
                      <a:t> </a:t>
                    </a:r>
                    <a:fld id="{D643C68C-3FB5-4D45-A491-EDB7B6014376}"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1-432C-41D9-97BE-095FEEA647C6}"/>
                </c:ext>
              </c:extLst>
            </c:dLbl>
            <c:dLbl>
              <c:idx val="9"/>
              <c:tx>
                <c:rich>
                  <a:bodyPr/>
                  <a:lstStyle/>
                  <a:p>
                    <a:fld id="{FC35CA5A-A342-432F-B96D-9AD51D16A87A}" type="CELLRANGE">
                      <a:rPr lang="en-US" b="1"/>
                      <a:pPr/>
                      <a:t>[CELLRANGE]</a:t>
                    </a:fld>
                    <a:r>
                      <a:rPr lang="en-US" baseline="0"/>
                      <a:t> </a:t>
                    </a:r>
                    <a:fld id="{3D020313-3BFF-4E27-98C9-226D8CB8A089}"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3-432C-41D9-97BE-095FEEA647C6}"/>
                </c:ext>
              </c:extLst>
            </c:dLbl>
            <c:dLbl>
              <c:idx val="10"/>
              <c:tx>
                <c:rich>
                  <a:bodyPr/>
                  <a:lstStyle/>
                  <a:p>
                    <a:fld id="{D82044EC-1BAE-4716-A4F9-892984F5AC12}" type="CELLRANGE">
                      <a:rPr lang="en-US" b="1"/>
                      <a:pPr/>
                      <a:t>[CELLRANGE]</a:t>
                    </a:fld>
                    <a:r>
                      <a:rPr lang="en-US" baseline="0"/>
                      <a:t> </a:t>
                    </a:r>
                    <a:fld id="{93BEF758-6420-4620-83F7-3AE03D91B8ED}"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5-432C-41D9-97BE-095FEEA647C6}"/>
                </c:ext>
              </c:extLst>
            </c:dLbl>
            <c:dLbl>
              <c:idx val="11"/>
              <c:tx>
                <c:rich>
                  <a:bodyPr/>
                  <a:lstStyle/>
                  <a:p>
                    <a:fld id="{928431F5-E12E-47F1-9574-2D1100808D6E}" type="CELLRANGE">
                      <a:rPr lang="en-US" b="1"/>
                      <a:pPr/>
                      <a:t>[CELLRANGE]</a:t>
                    </a:fld>
                    <a:r>
                      <a:rPr lang="en-US" baseline="0"/>
                      <a:t> </a:t>
                    </a:r>
                    <a:fld id="{6E7F7C75-19EB-430F-B45A-F2A4A26B4144}" type="CATEGORYNAME">
                      <a:rPr lang="en-US" baseline="0"/>
                      <a:pPr/>
                      <a:t>[CATEGORY NAME]</a:t>
                    </a:fld>
                    <a:endParaRPr lang="en-US" baseline="0"/>
                  </a:p>
                </c:rich>
              </c:tx>
              <c:showLegendKey val="0"/>
              <c:showVal val="0"/>
              <c:showCatName val="1"/>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7-432C-41D9-97BE-095FEEA647C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0"/>
            <c:showCatName val="1"/>
            <c:showSerName val="0"/>
            <c:showPercent val="0"/>
            <c:showBubbleSize val="0"/>
            <c:separator> </c:separator>
            <c:showLeaderLines val="0"/>
            <c:extLst>
              <c:ext xmlns:c15="http://schemas.microsoft.com/office/drawing/2012/chart" uri="{CE6537A1-D6FC-4f65-9D91-7224C49458BB}">
                <c15:showDataLabelsRange val="1"/>
              </c:ext>
            </c:extLst>
          </c:dLbls>
          <c:cat>
            <c:strRef>
              <c:f>Grafdata!$N$10:$N$21</c:f>
              <c:strCache>
                <c:ptCount val="12"/>
                <c:pt idx="0">
                  <c:v>Jan</c:v>
                </c:pt>
                <c:pt idx="1">
                  <c:v>Feb</c:v>
                </c:pt>
                <c:pt idx="2">
                  <c:v>Mar</c:v>
                </c:pt>
                <c:pt idx="3">
                  <c:v>Apr</c:v>
                </c:pt>
                <c:pt idx="4">
                  <c:v>Maj</c:v>
                </c:pt>
                <c:pt idx="5">
                  <c:v>Jun</c:v>
                </c:pt>
                <c:pt idx="6">
                  <c:v>Jul</c:v>
                </c:pt>
                <c:pt idx="7">
                  <c:v>Aug</c:v>
                </c:pt>
                <c:pt idx="8">
                  <c:v>Sep</c:v>
                </c:pt>
                <c:pt idx="9">
                  <c:v>Okt</c:v>
                </c:pt>
                <c:pt idx="10">
                  <c:v>Nov</c:v>
                </c:pt>
                <c:pt idx="11">
                  <c:v>Dec</c:v>
                </c:pt>
              </c:strCache>
            </c:strRef>
          </c:cat>
          <c:val>
            <c:numRef>
              <c:f>Grafdata!$O$10:$O$21</c:f>
              <c:numCache>
                <c:formatCode>General</c:formatCode>
                <c:ptCount val="12"/>
                <c:pt idx="0">
                  <c:v>1</c:v>
                </c:pt>
                <c:pt idx="1">
                  <c:v>1</c:v>
                </c:pt>
                <c:pt idx="2">
                  <c:v>1</c:v>
                </c:pt>
                <c:pt idx="3">
                  <c:v>1</c:v>
                </c:pt>
                <c:pt idx="4">
                  <c:v>1</c:v>
                </c:pt>
                <c:pt idx="5">
                  <c:v>1</c:v>
                </c:pt>
                <c:pt idx="6">
                  <c:v>1</c:v>
                </c:pt>
                <c:pt idx="7">
                  <c:v>1</c:v>
                </c:pt>
                <c:pt idx="8">
                  <c:v>1</c:v>
                </c:pt>
                <c:pt idx="9">
                  <c:v>1</c:v>
                </c:pt>
                <c:pt idx="10">
                  <c:v>1</c:v>
                </c:pt>
                <c:pt idx="11">
                  <c:v>1</c:v>
                </c:pt>
              </c:numCache>
            </c:numRef>
          </c:val>
          <c:extLst>
            <c:ext xmlns:c15="http://schemas.microsoft.com/office/drawing/2012/chart" uri="{02D57815-91ED-43cb-92C2-25804820EDAC}">
              <c15:datalabelsRange>
                <c15:f>Grafdata!$M$10:$M$21</c15:f>
                <c15:dlblRangeCache>
                  <c:ptCount val="12"/>
                </c15:dlblRangeCache>
              </c15:datalabelsRange>
            </c:ext>
            <c:ext xmlns:c16="http://schemas.microsoft.com/office/drawing/2014/chart" uri="{C3380CC4-5D6E-409C-BE32-E72D297353CC}">
              <c16:uniqueId val="{00000018-432C-41D9-97BE-095FEEA647C6}"/>
            </c:ext>
          </c:extLst>
        </c:ser>
        <c:dLbls>
          <c:showLegendKey val="0"/>
          <c:showVal val="0"/>
          <c:showCatName val="0"/>
          <c:showSerName val="0"/>
          <c:showPercent val="0"/>
          <c:showBubbleSize val="0"/>
          <c:showLeaderLines val="0"/>
        </c:dLbls>
        <c:firstSliceAng val="0"/>
        <c:holeSize val="33"/>
      </c:doughnut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da-DK"/>
    </a:p>
  </c:txPr>
  <c:printSettings>
    <c:headerFooter/>
    <c:pageMargins b="0.75" l="0.7" r="0.7" t="0.75" header="0.3" footer="0.3"/>
    <c:pageSetup paperSize="9"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checked="Checked" fmlaLink="$A$9" lockText="1" noThreeD="1"/>
</file>

<file path=xl/ctrlProps/ctrlProp2.xml><?xml version="1.0" encoding="utf-8"?>
<formControlPr xmlns="http://schemas.microsoft.com/office/spreadsheetml/2009/9/main" objectType="CheckBox" checked="Checked" fmlaLink="$A$11" lockText="1" noThreeD="1"/>
</file>

<file path=xl/ctrlProps/ctrlProp3.xml><?xml version="1.0" encoding="utf-8"?>
<formControlPr xmlns="http://schemas.microsoft.com/office/spreadsheetml/2009/9/main" objectType="CheckBox" checked="Checked" fmlaLink="$A$13" lockText="1" noThreeD="1"/>
</file>

<file path=xl/ctrlProps/ctrlProp4.xml><?xml version="1.0" encoding="utf-8"?>
<formControlPr xmlns="http://schemas.microsoft.com/office/spreadsheetml/2009/9/main" objectType="CheckBox" checked="Checked" fmlaLink="$A$15" lockText="1" noThreeD="1"/>
</file>

<file path=xl/ctrlProps/ctrlProp5.xml><?xml version="1.0" encoding="utf-8"?>
<formControlPr xmlns="http://schemas.microsoft.com/office/spreadsheetml/2009/9/main" objectType="CheckBox" checked="Checked" fmlaLink="$A$17" lockText="1" noThreeD="1"/>
</file>

<file path=xl/ctrlProps/ctrlProp6.xml><?xml version="1.0" encoding="utf-8"?>
<formControlPr xmlns="http://schemas.microsoft.com/office/spreadsheetml/2009/9/main" objectType="CheckBox" checked="Checked" fmlaLink="$A$19" lockText="1" noThreeD="1"/>
</file>

<file path=xl/ctrlProps/ctrlProp7.xml><?xml version="1.0" encoding="utf-8"?>
<formControlPr xmlns="http://schemas.microsoft.com/office/spreadsheetml/2009/9/main" objectType="CheckBox" checked="Checked" fmlaLink="$A$21" lockText="1" noThreeD="1"/>
</file>

<file path=xl/ctrlProps/ctrlProp8.xml><?xml version="1.0" encoding="utf-8"?>
<formControlPr xmlns="http://schemas.microsoft.com/office/spreadsheetml/2009/9/main" objectType="CheckBox" checked="Checked" fmlaLink="$A$23" lockText="1" noThreeD="1"/>
</file>

<file path=xl/ctrlProps/ctrlProp9.xml><?xml version="1.0" encoding="utf-8"?>
<formControlPr xmlns="http://schemas.microsoft.com/office/spreadsheetml/2009/9/main" objectType="CheckBox" checked="Checked" fmlaLink="$A$25" lockText="1" noThreeD="1"/>
</file>

<file path=xl/ctrlProps/ctrlProp10.xml><?xml version="1.0" encoding="utf-8"?>
<formControlPr xmlns="http://schemas.microsoft.com/office/spreadsheetml/2009/9/main" objectType="CheckBox" checked="Checked" fmlaLink="$A$27" lockText="1" noThreeD="1"/>
</file>

<file path=xl/ctrlProps/ctrlProp11.xml><?xml version="1.0" encoding="utf-8"?>
<formControlPr xmlns="http://schemas.microsoft.com/office/spreadsheetml/2009/9/main" objectType="CheckBox" checked="Checked" fmlaLink="$A$29" lockText="1" noThreeD="1"/>
</file>

<file path=xl/ctrlProps/ctrlProp12.xml><?xml version="1.0" encoding="utf-8"?>
<formControlPr xmlns="http://schemas.microsoft.com/office/spreadsheetml/2009/9/main" objectType="CheckBox" checked="Checked" fmlaLink="$B$6" lockText="1" noThreeD="1"/>
</file>

<file path=xl/ctrlProps/ctrlProp13.xml><?xml version="1.0" encoding="utf-8"?>
<formControlPr xmlns="http://schemas.microsoft.com/office/spreadsheetml/2009/9/main" objectType="CheckBox" checked="Checked" fmlaLink="$B$8" lockText="1" noThreeD="1"/>
</file>

<file path=xl/ctrlProps/ctrlProp14.xml><?xml version="1.0" encoding="utf-8"?>
<formControlPr xmlns="http://schemas.microsoft.com/office/spreadsheetml/2009/9/main" objectType="CheckBox" fmlaLink="$B$7" lockText="1" noThreeD="1"/>
</file>

<file path=xl/ctrlProps/ctrlProp15.xml><?xml version="1.0" encoding="utf-8"?>
<formControlPr xmlns="http://schemas.microsoft.com/office/spreadsheetml/2009/9/main" objectType="CheckBox" fmlaLink="$B$16" lockText="1" noThreeD="1"/>
</file>

<file path=xl/ctrlProps/ctrlProp16.xml><?xml version="1.0" encoding="utf-8"?>
<formControlPr xmlns="http://schemas.microsoft.com/office/spreadsheetml/2009/9/main" objectType="CheckBox" checked="Checked" fmlaLink="$B$14" lockText="1" noThreeD="1"/>
</file>

<file path=xl/ctrlProps/ctrlProp17.xml><?xml version="1.0" encoding="utf-8"?>
<formControlPr xmlns="http://schemas.microsoft.com/office/spreadsheetml/2009/9/main" objectType="CheckBox" fmlaLink="$B$9" lockText="1" noThreeD="1"/>
</file>

<file path=xl/ctrlProps/ctrlProp18.xml><?xml version="1.0" encoding="utf-8"?>
<formControlPr xmlns="http://schemas.microsoft.com/office/spreadsheetml/2009/9/main" objectType="CheckBox" checked="Checked" fmlaLink="$B$13" lockText="1" noThreeD="1"/>
</file>

<file path=xl/ctrlProps/ctrlProp19.xml><?xml version="1.0" encoding="utf-8"?>
<formControlPr xmlns="http://schemas.microsoft.com/office/spreadsheetml/2009/9/main" objectType="CheckBox" fmlaLink="$B$15" lockText="1" noThreeD="1"/>
</file>

<file path=xl/ctrlProps/ctrlProp20.xml><?xml version="1.0" encoding="utf-8"?>
<formControlPr xmlns="http://schemas.microsoft.com/office/spreadsheetml/2009/9/main" objectType="CheckBox" fmlaLink="$B$17" lockText="1" noThreeD="1"/>
</file>

<file path=xl/ctrlProps/ctrlProp21.xml><?xml version="1.0" encoding="utf-8"?>
<formControlPr xmlns="http://schemas.microsoft.com/office/spreadsheetml/2009/9/main" objectType="CheckBox" fmlaLink="$B$18" lockText="1" noThreeD="1"/>
</file>

<file path=xl/ctrlProps/ctrlProp22.xml><?xml version="1.0" encoding="utf-8"?>
<formControlPr xmlns="http://schemas.microsoft.com/office/spreadsheetml/2009/9/main" objectType="CheckBox" fmlaLink="$B$12" lockText="1" noThreeD="1"/>
</file>

<file path=xl/ctrlProps/ctrlProp23.xml><?xml version="1.0" encoding="utf-8"?>
<formControlPr xmlns="http://schemas.microsoft.com/office/spreadsheetml/2009/9/main" objectType="CheckBox" checked="Checked" fmlaLink="$B$23" lockText="1" noThreeD="1"/>
</file>

<file path=xl/ctrlProps/ctrlProp24.xml><?xml version="1.0" encoding="utf-8"?>
<formControlPr xmlns="http://schemas.microsoft.com/office/spreadsheetml/2009/9/main" objectType="CheckBox" checked="Checked" fmlaLink="$B$24" lockText="1" noThreeD="1"/>
</file>

<file path=xl/ctrlProps/ctrlProp25.xml><?xml version="1.0" encoding="utf-8"?>
<formControlPr xmlns="http://schemas.microsoft.com/office/spreadsheetml/2009/9/main" objectType="CheckBox" checked="Checked" fmlaLink="$B$25" lockText="1" noThreeD="1"/>
</file>

<file path=xl/ctrlProps/ctrlProp26.xml><?xml version="1.0" encoding="utf-8"?>
<formControlPr xmlns="http://schemas.microsoft.com/office/spreadsheetml/2009/9/main" objectType="CheckBox" fmlaLink="$B$26" lockText="1" noThreeD="1"/>
</file>

<file path=xl/ctrlProps/ctrlProp27.xml><?xml version="1.0" encoding="utf-8"?>
<formControlPr xmlns="http://schemas.microsoft.com/office/spreadsheetml/2009/9/main" objectType="CheckBox" checked="Checked" fmlaLink="$B$28" lockText="1" noThreeD="1"/>
</file>

<file path=xl/ctrlProps/ctrlProp28.xml><?xml version="1.0" encoding="utf-8"?>
<formControlPr xmlns="http://schemas.microsoft.com/office/spreadsheetml/2009/9/main" objectType="CheckBox" fmlaLink="$B$29" lockText="1" noThreeD="1"/>
</file>

<file path=xl/ctrlProps/ctrlProp29.xml><?xml version="1.0" encoding="utf-8"?>
<formControlPr xmlns="http://schemas.microsoft.com/office/spreadsheetml/2009/9/main" objectType="CheckBox" fmlaLink="$B$30" lockText="1" noThreeD="1"/>
</file>

<file path=xl/ctrlProps/ctrlProp30.xml><?xml version="1.0" encoding="utf-8"?>
<formControlPr xmlns="http://schemas.microsoft.com/office/spreadsheetml/2009/9/main" objectType="CheckBox" checked="Checked" fmlaLink="$B$36" lockText="1" noThreeD="1"/>
</file>

<file path=xl/ctrlProps/ctrlProp31.xml><?xml version="1.0" encoding="utf-8"?>
<formControlPr xmlns="http://schemas.microsoft.com/office/spreadsheetml/2009/9/main" objectType="CheckBox" fmlaLink="$B$27" lockText="1" noThreeD="1"/>
</file>

<file path=xl/ctrlProps/ctrlProp32.xml><?xml version="1.0" encoding="utf-8"?>
<formControlPr xmlns="http://schemas.microsoft.com/office/spreadsheetml/2009/9/main" objectType="CheckBox" fmlaLink="$B$31" lockText="1" noThreeD="1"/>
</file>

<file path=xl/ctrlProps/ctrlProp33.xml><?xml version="1.0" encoding="utf-8"?>
<formControlPr xmlns="http://schemas.microsoft.com/office/spreadsheetml/2009/9/main" objectType="CheckBox" fmlaLink="$B$35" lockText="1" noThreeD="1"/>
</file>

<file path=xl/ctrlProps/ctrlProp34.xml><?xml version="1.0" encoding="utf-8"?>
<formControlPr xmlns="http://schemas.microsoft.com/office/spreadsheetml/2009/9/main" objectType="CheckBox" fmlaLink="$B$37" lockText="1" noThreeD="1"/>
</file>

<file path=xl/ctrlProps/ctrlProp35.xml><?xml version="1.0" encoding="utf-8"?>
<formControlPr xmlns="http://schemas.microsoft.com/office/spreadsheetml/2009/9/main" objectType="CheckBox" fmlaLink="$B$38" lockText="1" noThreeD="1"/>
</file>

<file path=xl/ctrlProps/ctrlProp36.xml><?xml version="1.0" encoding="utf-8"?>
<formControlPr xmlns="http://schemas.microsoft.com/office/spreadsheetml/2009/9/main" objectType="CheckBox" fmlaLink="$B$39" lockText="1" noThreeD="1"/>
</file>

<file path=xl/ctrlProps/ctrlProp37.xml><?xml version="1.0" encoding="utf-8"?>
<formControlPr xmlns="http://schemas.microsoft.com/office/spreadsheetml/2009/9/main" objectType="CheckBox" fmlaLink="$B$40" lockText="1" noThreeD="1"/>
</file>

<file path=xl/ctrlProps/ctrlProp38.xml><?xml version="1.0" encoding="utf-8"?>
<formControlPr xmlns="http://schemas.microsoft.com/office/spreadsheetml/2009/9/main" objectType="CheckBox" checked="Checked" fmlaLink="$B$41" lockText="1" noThreeD="1"/>
</file>

<file path=xl/ctrlProps/ctrlProp39.xml><?xml version="1.0" encoding="utf-8"?>
<formControlPr xmlns="http://schemas.microsoft.com/office/spreadsheetml/2009/9/main" objectType="CheckBox" checked="Checked" fmlaLink="$B$42" lockText="1" noThreeD="1"/>
</file>

<file path=xl/ctrlProps/ctrlProp40.xml><?xml version="1.0" encoding="utf-8"?>
<formControlPr xmlns="http://schemas.microsoft.com/office/spreadsheetml/2009/9/main" objectType="CheckBox" checked="Checked" fmlaLink="$B$43" lockText="1" noThreeD="1"/>
</file>

<file path=xl/ctrlProps/ctrlProp41.xml><?xml version="1.0" encoding="utf-8"?>
<formControlPr xmlns="http://schemas.microsoft.com/office/spreadsheetml/2009/9/main" objectType="CheckBox" fmlaLink="$B$44" lockText="1" noThreeD="1"/>
</file>

<file path=xl/ctrlProps/ctrlProp42.xml><?xml version="1.0" encoding="utf-8"?>
<formControlPr xmlns="http://schemas.microsoft.com/office/spreadsheetml/2009/9/main" objectType="CheckBox" fmlaLink="$B$45" lockText="1" noThreeD="1"/>
</file>

<file path=xl/ctrlProps/ctrlProp43.xml><?xml version="1.0" encoding="utf-8"?>
<formControlPr xmlns="http://schemas.microsoft.com/office/spreadsheetml/2009/9/main" objectType="CheckBox" checked="Checked" fmlaLink="$B$46" lockText="1" noThreeD="1"/>
</file>

<file path=xl/ctrlProps/ctrlProp44.xml><?xml version="1.0" encoding="utf-8"?>
<formControlPr xmlns="http://schemas.microsoft.com/office/spreadsheetml/2009/9/main" objectType="CheckBox" fmlaLink="$B$47" lockText="1" noThreeD="1"/>
</file>

<file path=xl/ctrlProps/ctrlProp45.xml><?xml version="1.0" encoding="utf-8"?>
<formControlPr xmlns="http://schemas.microsoft.com/office/spreadsheetml/2009/9/main" objectType="CheckBox" fmlaLink="$B$48" lockText="1" noThreeD="1"/>
</file>

<file path=xl/ctrlProps/ctrlProp46.xml><?xml version="1.0" encoding="utf-8"?>
<formControlPr xmlns="http://schemas.microsoft.com/office/spreadsheetml/2009/9/main" objectType="CheckBox" fmlaLink="$B$49" lockText="1" noThreeD="1"/>
</file>

<file path=xl/ctrlProps/ctrlProp47.xml><?xml version="1.0" encoding="utf-8"?>
<formControlPr xmlns="http://schemas.microsoft.com/office/spreadsheetml/2009/9/main" objectType="CheckBox" fmlaLink="$B$50" lockText="1" noThreeD="1"/>
</file>

<file path=xl/ctrlProps/ctrlProp48.xml><?xml version="1.0" encoding="utf-8"?>
<formControlPr xmlns="http://schemas.microsoft.com/office/spreadsheetml/2009/9/main" objectType="CheckBox" fmlaLink="$B$52" lockText="1" noThreeD="1"/>
</file>

<file path=xl/ctrlProps/ctrlProp49.xml><?xml version="1.0" encoding="utf-8"?>
<formControlPr xmlns="http://schemas.microsoft.com/office/spreadsheetml/2009/9/main" objectType="CheckBox" fmlaLink="$B$53" lockText="1" noThreeD="1"/>
</file>

<file path=xl/ctrlProps/ctrlProp50.xml><?xml version="1.0" encoding="utf-8"?>
<formControlPr xmlns="http://schemas.microsoft.com/office/spreadsheetml/2009/9/main" objectType="CheckBox" fmlaLink="$B$54" lockText="1" noThreeD="1"/>
</file>

<file path=xl/ctrlProps/ctrlProp51.xml><?xml version="1.0" encoding="utf-8"?>
<formControlPr xmlns="http://schemas.microsoft.com/office/spreadsheetml/2009/9/main" objectType="CheckBox" fmlaLink="$B$55" lockText="1" noThreeD="1"/>
</file>

<file path=xl/ctrlProps/ctrlProp52.xml><?xml version="1.0" encoding="utf-8"?>
<formControlPr xmlns="http://schemas.microsoft.com/office/spreadsheetml/2009/9/main" objectType="CheckBox" fmlaLink="$B$60" lockText="1" noThreeD="1"/>
</file>

<file path=xl/ctrlProps/ctrlProp53.xml><?xml version="1.0" encoding="utf-8"?>
<formControlPr xmlns="http://schemas.microsoft.com/office/spreadsheetml/2009/9/main" objectType="CheckBox" fmlaLink="$B$61" lockText="1" noThreeD="1"/>
</file>

<file path=xl/ctrlProps/ctrlProp54.xml><?xml version="1.0" encoding="utf-8"?>
<formControlPr xmlns="http://schemas.microsoft.com/office/spreadsheetml/2009/9/main" objectType="CheckBox" fmlaLink="$B$62" lockText="1" noThreeD="1"/>
</file>

<file path=xl/ctrlProps/ctrlProp55.xml><?xml version="1.0" encoding="utf-8"?>
<formControlPr xmlns="http://schemas.microsoft.com/office/spreadsheetml/2009/9/main" objectType="CheckBox" fmlaLink="$B$63" lockText="1" noThreeD="1"/>
</file>

<file path=xl/ctrlProps/ctrlProp56.xml><?xml version="1.0" encoding="utf-8"?>
<formControlPr xmlns="http://schemas.microsoft.com/office/spreadsheetml/2009/9/main" objectType="CheckBox" fmlaLink="$B$68" lockText="1" noThreeD="1"/>
</file>

<file path=xl/ctrlProps/ctrlProp57.xml><?xml version="1.0" encoding="utf-8"?>
<formControlPr xmlns="http://schemas.microsoft.com/office/spreadsheetml/2009/9/main" objectType="CheckBox" fmlaLink="$B$69" lockText="1" noThreeD="1"/>
</file>

<file path=xl/ctrlProps/ctrlProp58.xml><?xml version="1.0" encoding="utf-8"?>
<formControlPr xmlns="http://schemas.microsoft.com/office/spreadsheetml/2009/9/main" objectType="CheckBox" fmlaLink="$B$70" lockText="1" noThreeD="1"/>
</file>

<file path=xl/ctrlProps/ctrlProp59.xml><?xml version="1.0" encoding="utf-8"?>
<formControlPr xmlns="http://schemas.microsoft.com/office/spreadsheetml/2009/9/main" objectType="CheckBox" fmlaLink="$B$71" lockText="1" noThreeD="1"/>
</file>

<file path=xl/ctrlProps/ctrlProp60.xml><?xml version="1.0" encoding="utf-8"?>
<formControlPr xmlns="http://schemas.microsoft.com/office/spreadsheetml/2009/9/main" objectType="CheckBox" fmlaLink="$B$72" lockText="1" noThreeD="1"/>
</file>

<file path=xl/ctrlProps/ctrlProp61.xml><?xml version="1.0" encoding="utf-8"?>
<formControlPr xmlns="http://schemas.microsoft.com/office/spreadsheetml/2009/9/main" objectType="CheckBox" fmlaLink="$B$73" lockText="1" noThreeD="1"/>
</file>

<file path=xl/ctrlProps/ctrlProp62.xml><?xml version="1.0" encoding="utf-8"?>
<formControlPr xmlns="http://schemas.microsoft.com/office/spreadsheetml/2009/9/main" objectType="CheckBox" fmlaLink="$B$81" lockText="1" noThreeD="1"/>
</file>

<file path=xl/ctrlProps/ctrlProp63.xml><?xml version="1.0" encoding="utf-8"?>
<formControlPr xmlns="http://schemas.microsoft.com/office/spreadsheetml/2009/9/main" objectType="CheckBox" checked="Checked" fmlaLink="$B$82" lockText="1" noThreeD="1"/>
</file>

<file path=xl/ctrlProps/ctrlProp64.xml><?xml version="1.0" encoding="utf-8"?>
<formControlPr xmlns="http://schemas.microsoft.com/office/spreadsheetml/2009/9/main" objectType="CheckBox" checked="Checked" fmlaLink="$B$83" lockText="1" noThreeD="1"/>
</file>

<file path=xl/ctrlProps/ctrlProp65.xml><?xml version="1.0" encoding="utf-8"?>
<formControlPr xmlns="http://schemas.microsoft.com/office/spreadsheetml/2009/9/main" objectType="CheckBox" checked="Checked" fmlaLink="$B$84" lockText="1" noThreeD="1"/>
</file>

<file path=xl/ctrlProps/ctrlProp66.xml><?xml version="1.0" encoding="utf-8"?>
<formControlPr xmlns="http://schemas.microsoft.com/office/spreadsheetml/2009/9/main" objectType="CheckBox" fmlaLink="$B$85" lockText="1" noThreeD="1"/>
</file>

<file path=xl/ctrlProps/ctrlProp67.xml><?xml version="1.0" encoding="utf-8"?>
<formControlPr xmlns="http://schemas.microsoft.com/office/spreadsheetml/2009/9/main" objectType="CheckBox" fmlaLink="$B$86" lockText="1" noThreeD="1"/>
</file>

<file path=xl/ctrlProps/ctrlProp68.xml><?xml version="1.0" encoding="utf-8"?>
<formControlPr xmlns="http://schemas.microsoft.com/office/spreadsheetml/2009/9/main" objectType="CheckBox" fmlaLink="$B$87" lockText="1" noThreeD="1"/>
</file>

<file path=xl/ctrlProps/ctrlProp69.xml><?xml version="1.0" encoding="utf-8"?>
<formControlPr xmlns="http://schemas.microsoft.com/office/spreadsheetml/2009/9/main" objectType="CheckBox" fmlaLink="$B$88" lockText="1" noThreeD="1"/>
</file>

<file path=xl/ctrlProps/ctrlProp70.xml><?xml version="1.0" encoding="utf-8"?>
<formControlPr xmlns="http://schemas.microsoft.com/office/spreadsheetml/2009/9/main" objectType="CheckBox" fmlaLink="$B$89" lockText="1" noThreeD="1"/>
</file>

<file path=xl/ctrlProps/ctrlProp71.xml><?xml version="1.0" encoding="utf-8"?>
<formControlPr xmlns="http://schemas.microsoft.com/office/spreadsheetml/2009/9/main" objectType="CheckBox" fmlaLink="$B$90" lockText="1" noThreeD="1"/>
</file>

<file path=xl/ctrlProps/ctrlProp72.xml><?xml version="1.0" encoding="utf-8"?>
<formControlPr xmlns="http://schemas.microsoft.com/office/spreadsheetml/2009/9/main" objectType="CheckBox" fmlaLink="$B$91" lockText="1" noThreeD="1"/>
</file>

<file path=xl/ctrlProps/ctrlProp73.xml><?xml version="1.0" encoding="utf-8"?>
<formControlPr xmlns="http://schemas.microsoft.com/office/spreadsheetml/2009/9/main" objectType="CheckBox" fmlaLink="$B$92" lockText="1" noThreeD="1"/>
</file>

<file path=xl/ctrlProps/ctrlProp74.xml><?xml version="1.0" encoding="utf-8"?>
<formControlPr xmlns="http://schemas.microsoft.com/office/spreadsheetml/2009/9/main" objectType="CheckBox" fmlaLink="$B$93" lockText="1" noThreeD="1"/>
</file>

<file path=xl/ctrlProps/ctrlProp75.xml><?xml version="1.0" encoding="utf-8"?>
<formControlPr xmlns="http://schemas.microsoft.com/office/spreadsheetml/2009/9/main" objectType="CheckBox" fmlaLink="$B$94" lockText="1" noThreeD="1"/>
</file>

<file path=xl/ctrlProps/ctrlProp76.xml><?xml version="1.0" encoding="utf-8"?>
<formControlPr xmlns="http://schemas.microsoft.com/office/spreadsheetml/2009/9/main" objectType="CheckBox" fmlaLink="$B$95" lockText="1" noThreeD="1"/>
</file>

<file path=xl/ctrlProps/ctrlProp77.xml><?xml version="1.0" encoding="utf-8"?>
<formControlPr xmlns="http://schemas.microsoft.com/office/spreadsheetml/2009/9/main" objectType="CheckBox" fmlaLink="$B$96" lockText="1" noThreeD="1"/>
</file>

<file path=xl/ctrlProps/ctrlProp78.xml><?xml version="1.0" encoding="utf-8"?>
<formControlPr xmlns="http://schemas.microsoft.com/office/spreadsheetml/2009/9/main" objectType="CheckBox" fmlaLink="$B$97" lockText="1" noThreeD="1"/>
</file>

<file path=xl/ctrlProps/ctrlProp79.xml><?xml version="1.0" encoding="utf-8"?>
<formControlPr xmlns="http://schemas.microsoft.com/office/spreadsheetml/2009/9/main" objectType="CheckBox" fmlaLink="$B$98" lockText="1" noThreeD="1"/>
</file>

<file path=xl/ctrlProps/ctrlProp80.xml><?xml version="1.0" encoding="utf-8"?>
<formControlPr xmlns="http://schemas.microsoft.com/office/spreadsheetml/2009/9/main" objectType="CheckBox" fmlaLink="$B$99" lockText="1" noThreeD="1"/>
</file>

<file path=xl/ctrlProps/ctrlProp81.xml><?xml version="1.0" encoding="utf-8"?>
<formControlPr xmlns="http://schemas.microsoft.com/office/spreadsheetml/2009/9/main" objectType="CheckBox" fmlaLink="$B$100" lockText="1" noThreeD="1"/>
</file>

<file path=xl/ctrlProps/ctrlProp82.xml><?xml version="1.0" encoding="utf-8"?>
<formControlPr xmlns="http://schemas.microsoft.com/office/spreadsheetml/2009/9/main" objectType="CheckBox" fmlaLink="$B$101" lockText="1" noThreeD="1"/>
</file>

<file path=xl/ctrlProps/ctrlProp83.xml><?xml version="1.0" encoding="utf-8"?>
<formControlPr xmlns="http://schemas.microsoft.com/office/spreadsheetml/2009/9/main" objectType="CheckBox" fmlaLink="$B$102" lockText="1" noThreeD="1"/>
</file>

<file path=xl/ctrlProps/ctrlProp84.xml><?xml version="1.0" encoding="utf-8"?>
<formControlPr xmlns="http://schemas.microsoft.com/office/spreadsheetml/2009/9/main" objectType="CheckBox" fmlaLink="$B$103" lockText="1" noThreeD="1"/>
</file>

<file path=xl/ctrlProps/ctrlProp85.xml><?xml version="1.0" encoding="utf-8"?>
<formControlPr xmlns="http://schemas.microsoft.com/office/spreadsheetml/2009/9/main" objectType="CheckBox" fmlaLink="$B$104" lockText="1" noThreeD="1"/>
</file>

<file path=xl/ctrlProps/ctrlProp86.xml><?xml version="1.0" encoding="utf-8"?>
<formControlPr xmlns="http://schemas.microsoft.com/office/spreadsheetml/2009/9/main" objectType="CheckBox" fmlaLink="$B$105" lockText="1" noThreeD="1"/>
</file>

<file path=xl/ctrlProps/ctrlProp87.xml><?xml version="1.0" encoding="utf-8"?>
<formControlPr xmlns="http://schemas.microsoft.com/office/spreadsheetml/2009/9/main" objectType="CheckBox" fmlaLink="$B$106" lockText="1" noThreeD="1"/>
</file>

<file path=xl/ctrlProps/ctrlProp88.xml><?xml version="1.0" encoding="utf-8"?>
<formControlPr xmlns="http://schemas.microsoft.com/office/spreadsheetml/2009/9/main" objectType="CheckBox" fmlaLink="$B$107" lockText="1" noThreeD="1"/>
</file>

<file path=xl/ctrlProps/ctrlProp89.xml><?xml version="1.0" encoding="utf-8"?>
<formControlPr xmlns="http://schemas.microsoft.com/office/spreadsheetml/2009/9/main" objectType="CheckBox" fmlaLink="$B$108" lockText="1" noThreeD="1"/>
</file>

<file path=xl/ctrlProps/ctrlProp90.xml><?xml version="1.0" encoding="utf-8"?>
<formControlPr xmlns="http://schemas.microsoft.com/office/spreadsheetml/2009/9/main" objectType="CheckBox" fmlaLink="$B$109" lockText="1" noThreeD="1"/>
</file>

<file path=xl/ctrlProps/ctrlProp91.xml><?xml version="1.0" encoding="utf-8"?>
<formControlPr xmlns="http://schemas.microsoft.com/office/spreadsheetml/2009/9/main" objectType="CheckBox" fmlaLink="$B$110" lockText="1" noThreeD="1"/>
</file>

<file path=xl/ctrlProps/ctrlProp92.xml><?xml version="1.0" encoding="utf-8"?>
<formControlPr xmlns="http://schemas.microsoft.com/office/spreadsheetml/2009/9/main" objectType="CheckBox" fmlaLink="$B$111" lockText="1" noThreeD="1"/>
</file>

<file path=xl/ctrlProps/ctrlProp93.xml><?xml version="1.0" encoding="utf-8"?>
<formControlPr xmlns="http://schemas.microsoft.com/office/spreadsheetml/2009/9/main" objectType="CheckBox" fmlaLink="$B$112" lockText="1" noThreeD="1"/>
</file>

<file path=xl/ctrlProps/ctrlProp94.xml><?xml version="1.0" encoding="utf-8"?>
<formControlPr xmlns="http://schemas.microsoft.com/office/spreadsheetml/2009/9/main" objectType="CheckBox" fmlaLink="$B$113" lockText="1" noThreeD="1"/>
</file>

<file path=xl/ctrlProps/ctrlProp95.xml><?xml version="1.0" encoding="utf-8"?>
<formControlPr xmlns="http://schemas.microsoft.com/office/spreadsheetml/2009/9/main" objectType="CheckBox" fmlaLink="$B$114" lockText="1" noThreeD="1"/>
</file>

<file path=xl/ctrlProps/ctrlProp96.xml><?xml version="1.0" encoding="utf-8"?>
<formControlPr xmlns="http://schemas.microsoft.com/office/spreadsheetml/2009/9/main" objectType="CheckBox" fmlaLink="$B$115" lockText="1" noThreeD="1"/>
</file>

<file path=xl/ctrlProps/ctrlProp97.xml><?xml version="1.0" encoding="utf-8"?>
<formControlPr xmlns="http://schemas.microsoft.com/office/spreadsheetml/2009/9/main" objectType="CheckBox" fmlaLink="$B$116" lockText="1" noThreeD="1"/>
</file>

<file path=xl/ctrlProps/ctrlProp98.xml><?xml version="1.0" encoding="utf-8"?>
<formControlPr xmlns="http://schemas.microsoft.com/office/spreadsheetml/2009/9/main" objectType="CheckBox" fmlaLink="$B$117" lockText="1" noThreeD="1"/>
</file>

<file path=xl/ctrlProps/ctrlProp99.xml><?xml version="1.0" encoding="utf-8"?>
<formControlPr xmlns="http://schemas.microsoft.com/office/spreadsheetml/2009/9/main" objectType="CheckBox" fmlaLink="$B$118" lockText="1" noThreeD="1"/>
</file>

<file path=xl/ctrlProps/ctrlProp100.xml><?xml version="1.0" encoding="utf-8"?>
<formControlPr xmlns="http://schemas.microsoft.com/office/spreadsheetml/2009/9/main" objectType="CheckBox" fmlaLink="$B$119" lockText="1" noThreeD="1"/>
</file>

<file path=xl/ctrlProps/ctrlProp101.xml><?xml version="1.0" encoding="utf-8"?>
<formControlPr xmlns="http://schemas.microsoft.com/office/spreadsheetml/2009/9/main" objectType="CheckBox" fmlaLink="$B$120" lockText="1" noThreeD="1"/>
</file>

<file path=xl/ctrlProps/ctrlProp102.xml><?xml version="1.0" encoding="utf-8"?>
<formControlPr xmlns="http://schemas.microsoft.com/office/spreadsheetml/2009/9/main" objectType="CheckBox" fmlaLink="$B$121" lockText="1" noThreeD="1"/>
</file>

<file path=xl/ctrlProps/ctrlProp103.xml><?xml version="1.0" encoding="utf-8"?>
<formControlPr xmlns="http://schemas.microsoft.com/office/spreadsheetml/2009/9/main" objectType="CheckBox" fmlaLink="$B$122" lockText="1" noThreeD="1"/>
</file>

<file path=xl/ctrlProps/ctrlProp104.xml><?xml version="1.0" encoding="utf-8"?>
<formControlPr xmlns="http://schemas.microsoft.com/office/spreadsheetml/2009/9/main" objectType="CheckBox" fmlaLink="$B$11" lockText="1" noThreeD="1"/>
</file>

<file path=xl/ctrlProps/ctrlProp105.xml><?xml version="1.0" encoding="utf-8"?>
<formControlPr xmlns="http://schemas.microsoft.com/office/spreadsheetml/2009/9/main" objectType="CheckBox" fmlaLink="$B$10" lockText="1" noThreeD="1"/>
</file>

<file path=xl/ctrlProps/ctrlProp106.xml><?xml version="1.0" encoding="utf-8"?>
<formControlPr xmlns="http://schemas.microsoft.com/office/spreadsheetml/2009/9/main" objectType="CheckBox" fmlaLink="$B$32" lockText="1" noThreeD="1"/>
</file>

<file path=xl/ctrlProps/ctrlProp107.xml><?xml version="1.0" encoding="utf-8"?>
<formControlPr xmlns="http://schemas.microsoft.com/office/spreadsheetml/2009/9/main" objectType="CheckBox" fmlaLink="$B$51" lockText="1" noThreeD="1"/>
</file>

<file path=xl/ctrlProps/ctrlProp108.xml><?xml version="1.0" encoding="utf-8"?>
<formControlPr xmlns="http://schemas.microsoft.com/office/spreadsheetml/2009/9/main" objectType="CheckBox" fmlaLink="$B$56" lockText="1" noThreeD="1"/>
</file>

<file path=xl/ctrlProps/ctrlProp109.xml><?xml version="1.0" encoding="utf-8"?>
<formControlPr xmlns="http://schemas.microsoft.com/office/spreadsheetml/2009/9/main" objectType="CheckBox" fmlaLink="$B$57" lockText="1" noThreeD="1"/>
</file>

<file path=xl/ctrlProps/ctrlProp110.xml><?xml version="1.0" encoding="utf-8"?>
<formControlPr xmlns="http://schemas.microsoft.com/office/spreadsheetml/2009/9/main" objectType="CheckBox" fmlaLink="$B$58" lockText="1" noThreeD="1"/>
</file>

<file path=xl/ctrlProps/ctrlProp111.xml><?xml version="1.0" encoding="utf-8"?>
<formControlPr xmlns="http://schemas.microsoft.com/office/spreadsheetml/2009/9/main" objectType="CheckBox" fmlaLink="$B$59" lockText="1" noThreeD="1"/>
</file>

<file path=xl/ctrlProps/ctrlProp112.xml><?xml version="1.0" encoding="utf-8"?>
<formControlPr xmlns="http://schemas.microsoft.com/office/spreadsheetml/2009/9/main" objectType="CheckBox" fmlaLink="$B$64" lockText="1" noThreeD="1"/>
</file>

<file path=xl/ctrlProps/ctrlProp113.xml><?xml version="1.0" encoding="utf-8"?>
<formControlPr xmlns="http://schemas.microsoft.com/office/spreadsheetml/2009/9/main" objectType="CheckBox" fmlaLink="$B$65" lockText="1" noThreeD="1"/>
</file>

<file path=xl/ctrlProps/ctrlProp114.xml><?xml version="1.0" encoding="utf-8"?>
<formControlPr xmlns="http://schemas.microsoft.com/office/spreadsheetml/2009/9/main" objectType="CheckBox" fmlaLink="$B$66" lockText="1" noThreeD="1"/>
</file>

<file path=xl/ctrlProps/ctrlProp115.xml><?xml version="1.0" encoding="utf-8"?>
<formControlPr xmlns="http://schemas.microsoft.com/office/spreadsheetml/2009/9/main" objectType="CheckBox" fmlaLink="$B$67" lockText="1" noThreeD="1"/>
</file>

<file path=xl/ctrlProps/ctrlProp116.xml><?xml version="1.0" encoding="utf-8"?>
<formControlPr xmlns="http://schemas.microsoft.com/office/spreadsheetml/2009/9/main" objectType="CheckBox" fmlaLink="$B$74" lockText="1" noThreeD="1"/>
</file>

<file path=xl/ctrlProps/ctrlProp117.xml><?xml version="1.0" encoding="utf-8"?>
<formControlPr xmlns="http://schemas.microsoft.com/office/spreadsheetml/2009/9/main" objectType="CheckBox" fmlaLink="$B$75" lockText="1" noThreeD="1"/>
</file>

<file path=xl/ctrlProps/ctrlProp118.xml><?xml version="1.0" encoding="utf-8"?>
<formControlPr xmlns="http://schemas.microsoft.com/office/spreadsheetml/2009/9/main" objectType="CheckBox" fmlaLink="$B$76" lockText="1" noThreeD="1"/>
</file>

<file path=xl/ctrlProps/ctrlProp119.xml><?xml version="1.0" encoding="utf-8"?>
<formControlPr xmlns="http://schemas.microsoft.com/office/spreadsheetml/2009/9/main" objectType="CheckBox" fmlaLink="$B$77" lockText="1" noThreeD="1"/>
</file>

<file path=xl/ctrlProps/ctrlProp120.xml><?xml version="1.0" encoding="utf-8"?>
<formControlPr xmlns="http://schemas.microsoft.com/office/spreadsheetml/2009/9/main" objectType="CheckBox" fmlaLink="$B$78" lockText="1" noThreeD="1"/>
</file>

<file path=xl/ctrlProps/ctrlProp121.xml><?xml version="1.0" encoding="utf-8"?>
<formControlPr xmlns="http://schemas.microsoft.com/office/spreadsheetml/2009/9/main" objectType="CheckBox" fmlaLink="$B$79" lockText="1" noThreeD="1"/>
</file>

<file path=xl/ctrlProps/ctrlProp122.xml><?xml version="1.0" encoding="utf-8"?>
<formControlPr xmlns="http://schemas.microsoft.com/office/spreadsheetml/2009/9/main" objectType="CheckBox" fmlaLink="$B$80" lockText="1" noThreeD="1"/>
</file>

<file path=xl/ctrlProps/ctrlProp123.xml><?xml version="1.0" encoding="utf-8"?>
<formControlPr xmlns="http://schemas.microsoft.com/office/spreadsheetml/2009/9/main" objectType="CheckBox" fmlaLink="$B$19" lockText="1" noThreeD="1"/>
</file>

<file path=xl/ctrlProps/ctrlProp124.xml><?xml version="1.0" encoding="utf-8"?>
<formControlPr xmlns="http://schemas.microsoft.com/office/spreadsheetml/2009/9/main" objectType="CheckBox" fmlaLink="$B$21" lockText="1" noThreeD="1"/>
</file>

<file path=xl/ctrlProps/ctrlProp125.xml><?xml version="1.0" encoding="utf-8"?>
<formControlPr xmlns="http://schemas.microsoft.com/office/spreadsheetml/2009/9/main" objectType="CheckBox" fmlaLink="$B$22" lockText="1" noThreeD="1"/>
</file>

<file path=xl/ctrlProps/ctrlProp126.xml><?xml version="1.0" encoding="utf-8"?>
<formControlPr xmlns="http://schemas.microsoft.com/office/spreadsheetml/2009/9/main" objectType="CheckBox" checked="Checked" fmlaLink="$A$6" lockText="1" noThreeD="1"/>
</file>

<file path=xl/ctrlProps/ctrlProp127.xml><?xml version="1.0" encoding="utf-8"?>
<formControlPr xmlns="http://schemas.microsoft.com/office/spreadsheetml/2009/9/main" objectType="CheckBox" checked="Checked" fmlaLink="$A$8" lockText="1" noThreeD="1"/>
</file>

<file path=xl/ctrlProps/ctrlProp128.xml><?xml version="1.0" encoding="utf-8"?>
<formControlPr xmlns="http://schemas.microsoft.com/office/spreadsheetml/2009/9/main" objectType="CheckBox" checked="Checked" fmlaLink="$A$7" lockText="1" noThreeD="1"/>
</file>

<file path=xl/ctrlProps/ctrlProp129.xml><?xml version="1.0" encoding="utf-8"?>
<formControlPr xmlns="http://schemas.microsoft.com/office/spreadsheetml/2009/9/main" objectType="CheckBox" checked="Checked" fmlaLink="$A$16" lockText="1" noThreeD="1"/>
</file>

<file path=xl/ctrlProps/ctrlProp130.xml><?xml version="1.0" encoding="utf-8"?>
<formControlPr xmlns="http://schemas.microsoft.com/office/spreadsheetml/2009/9/main" objectType="CheckBox" checked="Checked" fmlaLink="$A$14" lockText="1" noThreeD="1"/>
</file>

<file path=xl/ctrlProps/ctrlProp131.xml><?xml version="1.0" encoding="utf-8"?>
<formControlPr xmlns="http://schemas.microsoft.com/office/spreadsheetml/2009/9/main" objectType="CheckBox" checked="Checked" fmlaLink="$A$9" lockText="1" noThreeD="1"/>
</file>

<file path=xl/ctrlProps/ctrlProp132.xml><?xml version="1.0" encoding="utf-8"?>
<formControlPr xmlns="http://schemas.microsoft.com/office/spreadsheetml/2009/9/main" objectType="CheckBox" checked="Checked" fmlaLink="$A$13" lockText="1" noThreeD="1"/>
</file>

<file path=xl/ctrlProps/ctrlProp133.xml><?xml version="1.0" encoding="utf-8"?>
<formControlPr xmlns="http://schemas.microsoft.com/office/spreadsheetml/2009/9/main" objectType="CheckBox" checked="Checked" fmlaLink="$A$15" lockText="1" noThreeD="1"/>
</file>

<file path=xl/ctrlProps/ctrlProp134.xml><?xml version="1.0" encoding="utf-8"?>
<formControlPr xmlns="http://schemas.microsoft.com/office/spreadsheetml/2009/9/main" objectType="CheckBox" checked="Checked" fmlaLink="$A$17" lockText="1" noThreeD="1"/>
</file>

<file path=xl/ctrlProps/ctrlProp135.xml><?xml version="1.0" encoding="utf-8"?>
<formControlPr xmlns="http://schemas.microsoft.com/office/spreadsheetml/2009/9/main" objectType="CheckBox" checked="Checked" fmlaLink="$A$18" lockText="1" noThreeD="1"/>
</file>

<file path=xl/ctrlProps/ctrlProp136.xml><?xml version="1.0" encoding="utf-8"?>
<formControlPr xmlns="http://schemas.microsoft.com/office/spreadsheetml/2009/9/main" objectType="CheckBox" checked="Checked" fmlaLink="$A$12" lockText="1" noThreeD="1"/>
</file>

<file path=xl/ctrlProps/ctrlProp137.xml><?xml version="1.0" encoding="utf-8"?>
<formControlPr xmlns="http://schemas.microsoft.com/office/spreadsheetml/2009/9/main" objectType="CheckBox" checked="Checked" fmlaLink="$A$23" lockText="1" noThreeD="1"/>
</file>

<file path=xl/ctrlProps/ctrlProp138.xml><?xml version="1.0" encoding="utf-8"?>
<formControlPr xmlns="http://schemas.microsoft.com/office/spreadsheetml/2009/9/main" objectType="CheckBox" checked="Checked" fmlaLink="$A$24" lockText="1" noThreeD="1"/>
</file>

<file path=xl/ctrlProps/ctrlProp139.xml><?xml version="1.0" encoding="utf-8"?>
<formControlPr xmlns="http://schemas.microsoft.com/office/spreadsheetml/2009/9/main" objectType="CheckBox" checked="Checked" fmlaLink="$A$25" lockText="1" noThreeD="1"/>
</file>

<file path=xl/ctrlProps/ctrlProp140.xml><?xml version="1.0" encoding="utf-8"?>
<formControlPr xmlns="http://schemas.microsoft.com/office/spreadsheetml/2009/9/main" objectType="CheckBox" checked="Checked" fmlaLink="$A$26" lockText="1" noThreeD="1"/>
</file>

<file path=xl/ctrlProps/ctrlProp141.xml><?xml version="1.0" encoding="utf-8"?>
<formControlPr xmlns="http://schemas.microsoft.com/office/spreadsheetml/2009/9/main" objectType="CheckBox" checked="Checked" fmlaLink="$A$28" lockText="1" noThreeD="1"/>
</file>

<file path=xl/ctrlProps/ctrlProp142.xml><?xml version="1.0" encoding="utf-8"?>
<formControlPr xmlns="http://schemas.microsoft.com/office/spreadsheetml/2009/9/main" objectType="CheckBox" checked="Checked" fmlaLink="$A$29" lockText="1" noThreeD="1"/>
</file>

<file path=xl/ctrlProps/ctrlProp143.xml><?xml version="1.0" encoding="utf-8"?>
<formControlPr xmlns="http://schemas.microsoft.com/office/spreadsheetml/2009/9/main" objectType="CheckBox" checked="Checked" fmlaLink="$A$30" lockText="1" noThreeD="1"/>
</file>

<file path=xl/ctrlProps/ctrlProp144.xml><?xml version="1.0" encoding="utf-8"?>
<formControlPr xmlns="http://schemas.microsoft.com/office/spreadsheetml/2009/9/main" objectType="CheckBox" checked="Checked" fmlaLink="$A$36" lockText="1" noThreeD="1"/>
</file>

<file path=xl/ctrlProps/ctrlProp145.xml><?xml version="1.0" encoding="utf-8"?>
<formControlPr xmlns="http://schemas.microsoft.com/office/spreadsheetml/2009/9/main" objectType="CheckBox" checked="Checked" fmlaLink="$A$27" lockText="1" noThreeD="1"/>
</file>

<file path=xl/ctrlProps/ctrlProp146.xml><?xml version="1.0" encoding="utf-8"?>
<formControlPr xmlns="http://schemas.microsoft.com/office/spreadsheetml/2009/9/main" objectType="CheckBox" checked="Checked" fmlaLink="$A$31" lockText="1" noThreeD="1"/>
</file>

<file path=xl/ctrlProps/ctrlProp147.xml><?xml version="1.0" encoding="utf-8"?>
<formControlPr xmlns="http://schemas.microsoft.com/office/spreadsheetml/2009/9/main" objectType="CheckBox" checked="Checked" fmlaLink="$A$35" lockText="1" noThreeD="1"/>
</file>

<file path=xl/ctrlProps/ctrlProp148.xml><?xml version="1.0" encoding="utf-8"?>
<formControlPr xmlns="http://schemas.microsoft.com/office/spreadsheetml/2009/9/main" objectType="CheckBox" checked="Checked" fmlaLink="$A$37" lockText="1" noThreeD="1"/>
</file>

<file path=xl/ctrlProps/ctrlProp149.xml><?xml version="1.0" encoding="utf-8"?>
<formControlPr xmlns="http://schemas.microsoft.com/office/spreadsheetml/2009/9/main" objectType="CheckBox" checked="Checked" fmlaLink="$A$38" lockText="1" noThreeD="1"/>
</file>

<file path=xl/ctrlProps/ctrlProp150.xml><?xml version="1.0" encoding="utf-8"?>
<formControlPr xmlns="http://schemas.microsoft.com/office/spreadsheetml/2009/9/main" objectType="CheckBox" checked="Checked" fmlaLink="$A$39" lockText="1" noThreeD="1"/>
</file>

<file path=xl/ctrlProps/ctrlProp151.xml><?xml version="1.0" encoding="utf-8"?>
<formControlPr xmlns="http://schemas.microsoft.com/office/spreadsheetml/2009/9/main" objectType="CheckBox" checked="Checked" fmlaLink="$A$40" lockText="1" noThreeD="1"/>
</file>

<file path=xl/ctrlProps/ctrlProp152.xml><?xml version="1.0" encoding="utf-8"?>
<formControlPr xmlns="http://schemas.microsoft.com/office/spreadsheetml/2009/9/main" objectType="CheckBox" checked="Checked" fmlaLink="$A$41" lockText="1" noThreeD="1"/>
</file>

<file path=xl/ctrlProps/ctrlProp153.xml><?xml version="1.0" encoding="utf-8"?>
<formControlPr xmlns="http://schemas.microsoft.com/office/spreadsheetml/2009/9/main" objectType="CheckBox" checked="Checked" fmlaLink="$A$42" lockText="1" noThreeD="1"/>
</file>

<file path=xl/ctrlProps/ctrlProp154.xml><?xml version="1.0" encoding="utf-8"?>
<formControlPr xmlns="http://schemas.microsoft.com/office/spreadsheetml/2009/9/main" objectType="CheckBox" checked="Checked" fmlaLink="$A$43" lockText="1" noThreeD="1"/>
</file>

<file path=xl/ctrlProps/ctrlProp155.xml><?xml version="1.0" encoding="utf-8"?>
<formControlPr xmlns="http://schemas.microsoft.com/office/spreadsheetml/2009/9/main" objectType="CheckBox" checked="Checked" fmlaLink="$A$44" lockText="1" noThreeD="1"/>
</file>

<file path=xl/ctrlProps/ctrlProp156.xml><?xml version="1.0" encoding="utf-8"?>
<formControlPr xmlns="http://schemas.microsoft.com/office/spreadsheetml/2009/9/main" objectType="CheckBox" checked="Checked" fmlaLink="$A$45" lockText="1" noThreeD="1"/>
</file>

<file path=xl/ctrlProps/ctrlProp157.xml><?xml version="1.0" encoding="utf-8"?>
<formControlPr xmlns="http://schemas.microsoft.com/office/spreadsheetml/2009/9/main" objectType="CheckBox" checked="Checked" fmlaLink="$A$46" lockText="1" noThreeD="1"/>
</file>

<file path=xl/ctrlProps/ctrlProp158.xml><?xml version="1.0" encoding="utf-8"?>
<formControlPr xmlns="http://schemas.microsoft.com/office/spreadsheetml/2009/9/main" objectType="CheckBox" checked="Checked" fmlaLink="$A$47" lockText="1" noThreeD="1"/>
</file>

<file path=xl/ctrlProps/ctrlProp159.xml><?xml version="1.0" encoding="utf-8"?>
<formControlPr xmlns="http://schemas.microsoft.com/office/spreadsheetml/2009/9/main" objectType="CheckBox" checked="Checked" fmlaLink="$A$48" lockText="1" noThreeD="1"/>
</file>

<file path=xl/ctrlProps/ctrlProp160.xml><?xml version="1.0" encoding="utf-8"?>
<formControlPr xmlns="http://schemas.microsoft.com/office/spreadsheetml/2009/9/main" objectType="CheckBox" checked="Checked" fmlaLink="$A$49" lockText="1" noThreeD="1"/>
</file>

<file path=xl/ctrlProps/ctrlProp161.xml><?xml version="1.0" encoding="utf-8"?>
<formControlPr xmlns="http://schemas.microsoft.com/office/spreadsheetml/2009/9/main" objectType="CheckBox" checked="Checked" fmlaLink="$A$50" lockText="1" noThreeD="1"/>
</file>

<file path=xl/ctrlProps/ctrlProp162.xml><?xml version="1.0" encoding="utf-8"?>
<formControlPr xmlns="http://schemas.microsoft.com/office/spreadsheetml/2009/9/main" objectType="CheckBox" checked="Checked" fmlaLink="$A$52" lockText="1" noThreeD="1"/>
</file>

<file path=xl/ctrlProps/ctrlProp163.xml><?xml version="1.0" encoding="utf-8"?>
<formControlPr xmlns="http://schemas.microsoft.com/office/spreadsheetml/2009/9/main" objectType="CheckBox" checked="Checked" fmlaLink="$A$53" lockText="1" noThreeD="1"/>
</file>

<file path=xl/ctrlProps/ctrlProp164.xml><?xml version="1.0" encoding="utf-8"?>
<formControlPr xmlns="http://schemas.microsoft.com/office/spreadsheetml/2009/9/main" objectType="CheckBox" checked="Checked" fmlaLink="$A$54" lockText="1" noThreeD="1"/>
</file>

<file path=xl/ctrlProps/ctrlProp165.xml><?xml version="1.0" encoding="utf-8"?>
<formControlPr xmlns="http://schemas.microsoft.com/office/spreadsheetml/2009/9/main" objectType="CheckBox" checked="Checked" fmlaLink="$A$55" lockText="1" noThreeD="1"/>
</file>

<file path=xl/ctrlProps/ctrlProp166.xml><?xml version="1.0" encoding="utf-8"?>
<formControlPr xmlns="http://schemas.microsoft.com/office/spreadsheetml/2009/9/main" objectType="CheckBox" checked="Checked" fmlaLink="$A$60" lockText="1" noThreeD="1"/>
</file>

<file path=xl/ctrlProps/ctrlProp167.xml><?xml version="1.0" encoding="utf-8"?>
<formControlPr xmlns="http://schemas.microsoft.com/office/spreadsheetml/2009/9/main" objectType="CheckBox" checked="Checked" fmlaLink="$A$61" lockText="1" noThreeD="1"/>
</file>

<file path=xl/ctrlProps/ctrlProp168.xml><?xml version="1.0" encoding="utf-8"?>
<formControlPr xmlns="http://schemas.microsoft.com/office/spreadsheetml/2009/9/main" objectType="CheckBox" checked="Checked" fmlaLink="$A$62" lockText="1" noThreeD="1"/>
</file>

<file path=xl/ctrlProps/ctrlProp169.xml><?xml version="1.0" encoding="utf-8"?>
<formControlPr xmlns="http://schemas.microsoft.com/office/spreadsheetml/2009/9/main" objectType="CheckBox" checked="Checked" fmlaLink="$A$63" lockText="1" noThreeD="1"/>
</file>

<file path=xl/ctrlProps/ctrlProp170.xml><?xml version="1.0" encoding="utf-8"?>
<formControlPr xmlns="http://schemas.microsoft.com/office/spreadsheetml/2009/9/main" objectType="CheckBox" checked="Checked" fmlaLink="$A$68" lockText="1" noThreeD="1"/>
</file>

<file path=xl/ctrlProps/ctrlProp171.xml><?xml version="1.0" encoding="utf-8"?>
<formControlPr xmlns="http://schemas.microsoft.com/office/spreadsheetml/2009/9/main" objectType="CheckBox" checked="Checked" fmlaLink="$A$69" lockText="1" noThreeD="1"/>
</file>

<file path=xl/ctrlProps/ctrlProp172.xml><?xml version="1.0" encoding="utf-8"?>
<formControlPr xmlns="http://schemas.microsoft.com/office/spreadsheetml/2009/9/main" objectType="CheckBox" checked="Checked" fmlaLink="$A$70" lockText="1" noThreeD="1"/>
</file>

<file path=xl/ctrlProps/ctrlProp173.xml><?xml version="1.0" encoding="utf-8"?>
<formControlPr xmlns="http://schemas.microsoft.com/office/spreadsheetml/2009/9/main" objectType="CheckBox" checked="Checked" fmlaLink="$A$71" lockText="1" noThreeD="1"/>
</file>

<file path=xl/ctrlProps/ctrlProp174.xml><?xml version="1.0" encoding="utf-8"?>
<formControlPr xmlns="http://schemas.microsoft.com/office/spreadsheetml/2009/9/main" objectType="CheckBox" checked="Checked" fmlaLink="$A$72" lockText="1" noThreeD="1"/>
</file>

<file path=xl/ctrlProps/ctrlProp175.xml><?xml version="1.0" encoding="utf-8"?>
<formControlPr xmlns="http://schemas.microsoft.com/office/spreadsheetml/2009/9/main" objectType="CheckBox" checked="Checked" fmlaLink="$A$73" lockText="1" noThreeD="1"/>
</file>

<file path=xl/ctrlProps/ctrlProp176.xml><?xml version="1.0" encoding="utf-8"?>
<formControlPr xmlns="http://schemas.microsoft.com/office/spreadsheetml/2009/9/main" objectType="CheckBox" checked="Checked" fmlaLink="$A$81" lockText="1" noThreeD="1"/>
</file>

<file path=xl/ctrlProps/ctrlProp177.xml><?xml version="1.0" encoding="utf-8"?>
<formControlPr xmlns="http://schemas.microsoft.com/office/spreadsheetml/2009/9/main" objectType="CheckBox" checked="Checked" fmlaLink="$A$82" lockText="1" noThreeD="1"/>
</file>

<file path=xl/ctrlProps/ctrlProp178.xml><?xml version="1.0" encoding="utf-8"?>
<formControlPr xmlns="http://schemas.microsoft.com/office/spreadsheetml/2009/9/main" objectType="CheckBox" checked="Checked" fmlaLink="$A$83" lockText="1" noThreeD="1"/>
</file>

<file path=xl/ctrlProps/ctrlProp179.xml><?xml version="1.0" encoding="utf-8"?>
<formControlPr xmlns="http://schemas.microsoft.com/office/spreadsheetml/2009/9/main" objectType="CheckBox" checked="Checked" fmlaLink="$A$84" lockText="1" noThreeD="1"/>
</file>

<file path=xl/ctrlProps/ctrlProp180.xml><?xml version="1.0" encoding="utf-8"?>
<formControlPr xmlns="http://schemas.microsoft.com/office/spreadsheetml/2009/9/main" objectType="CheckBox" checked="Checked" fmlaLink="$A$85" lockText="1" noThreeD="1"/>
</file>

<file path=xl/ctrlProps/ctrlProp181.xml><?xml version="1.0" encoding="utf-8"?>
<formControlPr xmlns="http://schemas.microsoft.com/office/spreadsheetml/2009/9/main" objectType="CheckBox" checked="Checked" fmlaLink="$A$86" lockText="1" noThreeD="1"/>
</file>

<file path=xl/ctrlProps/ctrlProp182.xml><?xml version="1.0" encoding="utf-8"?>
<formControlPr xmlns="http://schemas.microsoft.com/office/spreadsheetml/2009/9/main" objectType="CheckBox" checked="Checked" fmlaLink="$A$87" lockText="1" noThreeD="1"/>
</file>

<file path=xl/ctrlProps/ctrlProp183.xml><?xml version="1.0" encoding="utf-8"?>
<formControlPr xmlns="http://schemas.microsoft.com/office/spreadsheetml/2009/9/main" objectType="CheckBox" checked="Checked" fmlaLink="$A$88" lockText="1" noThreeD="1"/>
</file>

<file path=xl/ctrlProps/ctrlProp184.xml><?xml version="1.0" encoding="utf-8"?>
<formControlPr xmlns="http://schemas.microsoft.com/office/spreadsheetml/2009/9/main" objectType="CheckBox" checked="Checked" fmlaLink="$A$89" lockText="1" noThreeD="1"/>
</file>

<file path=xl/ctrlProps/ctrlProp185.xml><?xml version="1.0" encoding="utf-8"?>
<formControlPr xmlns="http://schemas.microsoft.com/office/spreadsheetml/2009/9/main" objectType="CheckBox" checked="Checked" fmlaLink="$A$90" lockText="1" noThreeD="1"/>
</file>

<file path=xl/ctrlProps/ctrlProp186.xml><?xml version="1.0" encoding="utf-8"?>
<formControlPr xmlns="http://schemas.microsoft.com/office/spreadsheetml/2009/9/main" objectType="CheckBox" checked="Checked" fmlaLink="$A$91" lockText="1" noThreeD="1"/>
</file>

<file path=xl/ctrlProps/ctrlProp187.xml><?xml version="1.0" encoding="utf-8"?>
<formControlPr xmlns="http://schemas.microsoft.com/office/spreadsheetml/2009/9/main" objectType="CheckBox" checked="Checked" fmlaLink="$A$92" lockText="1" noThreeD="1"/>
</file>

<file path=xl/ctrlProps/ctrlProp188.xml><?xml version="1.0" encoding="utf-8"?>
<formControlPr xmlns="http://schemas.microsoft.com/office/spreadsheetml/2009/9/main" objectType="CheckBox" checked="Checked" fmlaLink="$A$93" lockText="1" noThreeD="1"/>
</file>

<file path=xl/ctrlProps/ctrlProp189.xml><?xml version="1.0" encoding="utf-8"?>
<formControlPr xmlns="http://schemas.microsoft.com/office/spreadsheetml/2009/9/main" objectType="CheckBox" checked="Checked" fmlaLink="$A$94" lockText="1" noThreeD="1"/>
</file>

<file path=xl/ctrlProps/ctrlProp190.xml><?xml version="1.0" encoding="utf-8"?>
<formControlPr xmlns="http://schemas.microsoft.com/office/spreadsheetml/2009/9/main" objectType="CheckBox" checked="Checked" fmlaLink="$A$95" lockText="1" noThreeD="1"/>
</file>

<file path=xl/ctrlProps/ctrlProp191.xml><?xml version="1.0" encoding="utf-8"?>
<formControlPr xmlns="http://schemas.microsoft.com/office/spreadsheetml/2009/9/main" objectType="CheckBox" checked="Checked" fmlaLink="$A$96" lockText="1" noThreeD="1"/>
</file>

<file path=xl/ctrlProps/ctrlProp192.xml><?xml version="1.0" encoding="utf-8"?>
<formControlPr xmlns="http://schemas.microsoft.com/office/spreadsheetml/2009/9/main" objectType="CheckBox" checked="Checked" fmlaLink="$A$97" lockText="1" noThreeD="1"/>
</file>

<file path=xl/ctrlProps/ctrlProp193.xml><?xml version="1.0" encoding="utf-8"?>
<formControlPr xmlns="http://schemas.microsoft.com/office/spreadsheetml/2009/9/main" objectType="CheckBox" checked="Checked" fmlaLink="$A$98" lockText="1" noThreeD="1"/>
</file>

<file path=xl/ctrlProps/ctrlProp194.xml><?xml version="1.0" encoding="utf-8"?>
<formControlPr xmlns="http://schemas.microsoft.com/office/spreadsheetml/2009/9/main" objectType="CheckBox" checked="Checked" fmlaLink="$A$99" lockText="1" noThreeD="1"/>
</file>

<file path=xl/ctrlProps/ctrlProp195.xml><?xml version="1.0" encoding="utf-8"?>
<formControlPr xmlns="http://schemas.microsoft.com/office/spreadsheetml/2009/9/main" objectType="CheckBox" checked="Checked" fmlaLink="$A$100" lockText="1" noThreeD="1"/>
</file>

<file path=xl/ctrlProps/ctrlProp196.xml><?xml version="1.0" encoding="utf-8"?>
<formControlPr xmlns="http://schemas.microsoft.com/office/spreadsheetml/2009/9/main" objectType="CheckBox" checked="Checked" fmlaLink="$A$101" lockText="1" noThreeD="1"/>
</file>

<file path=xl/ctrlProps/ctrlProp197.xml><?xml version="1.0" encoding="utf-8"?>
<formControlPr xmlns="http://schemas.microsoft.com/office/spreadsheetml/2009/9/main" objectType="CheckBox" checked="Checked" fmlaLink="$A$102" lockText="1" noThreeD="1"/>
</file>

<file path=xl/ctrlProps/ctrlProp198.xml><?xml version="1.0" encoding="utf-8"?>
<formControlPr xmlns="http://schemas.microsoft.com/office/spreadsheetml/2009/9/main" objectType="CheckBox" checked="Checked" fmlaLink="$A$103" lockText="1" noThreeD="1"/>
</file>

<file path=xl/ctrlProps/ctrlProp199.xml><?xml version="1.0" encoding="utf-8"?>
<formControlPr xmlns="http://schemas.microsoft.com/office/spreadsheetml/2009/9/main" objectType="CheckBox" checked="Checked" fmlaLink="$A$104" lockText="1" noThreeD="1"/>
</file>

<file path=xl/ctrlProps/ctrlProp200.xml><?xml version="1.0" encoding="utf-8"?>
<formControlPr xmlns="http://schemas.microsoft.com/office/spreadsheetml/2009/9/main" objectType="CheckBox" checked="Checked" fmlaLink="$A$105" lockText="1" noThreeD="1"/>
</file>

<file path=xl/ctrlProps/ctrlProp201.xml><?xml version="1.0" encoding="utf-8"?>
<formControlPr xmlns="http://schemas.microsoft.com/office/spreadsheetml/2009/9/main" objectType="CheckBox" checked="Checked" fmlaLink="$A$106" lockText="1" noThreeD="1"/>
</file>

<file path=xl/ctrlProps/ctrlProp202.xml><?xml version="1.0" encoding="utf-8"?>
<formControlPr xmlns="http://schemas.microsoft.com/office/spreadsheetml/2009/9/main" objectType="CheckBox" checked="Checked" fmlaLink="$A$107" lockText="1" noThreeD="1"/>
</file>

<file path=xl/ctrlProps/ctrlProp203.xml><?xml version="1.0" encoding="utf-8"?>
<formControlPr xmlns="http://schemas.microsoft.com/office/spreadsheetml/2009/9/main" objectType="CheckBox" checked="Checked" fmlaLink="$A$108" lockText="1" noThreeD="1"/>
</file>

<file path=xl/ctrlProps/ctrlProp204.xml><?xml version="1.0" encoding="utf-8"?>
<formControlPr xmlns="http://schemas.microsoft.com/office/spreadsheetml/2009/9/main" objectType="CheckBox" checked="Checked" fmlaLink="$A$109" lockText="1" noThreeD="1"/>
</file>

<file path=xl/ctrlProps/ctrlProp205.xml><?xml version="1.0" encoding="utf-8"?>
<formControlPr xmlns="http://schemas.microsoft.com/office/spreadsheetml/2009/9/main" objectType="CheckBox" checked="Checked" fmlaLink="$A$110" lockText="1" noThreeD="1"/>
</file>

<file path=xl/ctrlProps/ctrlProp206.xml><?xml version="1.0" encoding="utf-8"?>
<formControlPr xmlns="http://schemas.microsoft.com/office/spreadsheetml/2009/9/main" objectType="CheckBox" checked="Checked" fmlaLink="$A$111" lockText="1" noThreeD="1"/>
</file>

<file path=xl/ctrlProps/ctrlProp207.xml><?xml version="1.0" encoding="utf-8"?>
<formControlPr xmlns="http://schemas.microsoft.com/office/spreadsheetml/2009/9/main" objectType="CheckBox" checked="Checked" fmlaLink="$A$112" lockText="1" noThreeD="1"/>
</file>

<file path=xl/ctrlProps/ctrlProp208.xml><?xml version="1.0" encoding="utf-8"?>
<formControlPr xmlns="http://schemas.microsoft.com/office/spreadsheetml/2009/9/main" objectType="CheckBox" checked="Checked" fmlaLink="$A$113" lockText="1" noThreeD="1"/>
</file>

<file path=xl/ctrlProps/ctrlProp209.xml><?xml version="1.0" encoding="utf-8"?>
<formControlPr xmlns="http://schemas.microsoft.com/office/spreadsheetml/2009/9/main" objectType="CheckBox" checked="Checked" fmlaLink="$A$114" lockText="1" noThreeD="1"/>
</file>

<file path=xl/ctrlProps/ctrlProp210.xml><?xml version="1.0" encoding="utf-8"?>
<formControlPr xmlns="http://schemas.microsoft.com/office/spreadsheetml/2009/9/main" objectType="CheckBox" checked="Checked" fmlaLink="$A$115" lockText="1" noThreeD="1"/>
</file>

<file path=xl/ctrlProps/ctrlProp211.xml><?xml version="1.0" encoding="utf-8"?>
<formControlPr xmlns="http://schemas.microsoft.com/office/spreadsheetml/2009/9/main" objectType="CheckBox" checked="Checked" fmlaLink="$A$116" lockText="1" noThreeD="1"/>
</file>

<file path=xl/ctrlProps/ctrlProp212.xml><?xml version="1.0" encoding="utf-8"?>
<formControlPr xmlns="http://schemas.microsoft.com/office/spreadsheetml/2009/9/main" objectType="CheckBox" checked="Checked" fmlaLink="$A$117" lockText="1" noThreeD="1"/>
</file>

<file path=xl/ctrlProps/ctrlProp213.xml><?xml version="1.0" encoding="utf-8"?>
<formControlPr xmlns="http://schemas.microsoft.com/office/spreadsheetml/2009/9/main" objectType="CheckBox" checked="Checked" fmlaLink="$A$118" lockText="1" noThreeD="1"/>
</file>

<file path=xl/ctrlProps/ctrlProp214.xml><?xml version="1.0" encoding="utf-8"?>
<formControlPr xmlns="http://schemas.microsoft.com/office/spreadsheetml/2009/9/main" objectType="CheckBox" checked="Checked" fmlaLink="$A$119" lockText="1" noThreeD="1"/>
</file>

<file path=xl/ctrlProps/ctrlProp215.xml><?xml version="1.0" encoding="utf-8"?>
<formControlPr xmlns="http://schemas.microsoft.com/office/spreadsheetml/2009/9/main" objectType="CheckBox" checked="Checked" fmlaLink="$A$120" lockText="1" noThreeD="1"/>
</file>

<file path=xl/ctrlProps/ctrlProp216.xml><?xml version="1.0" encoding="utf-8"?>
<formControlPr xmlns="http://schemas.microsoft.com/office/spreadsheetml/2009/9/main" objectType="CheckBox" checked="Checked" fmlaLink="$A$121" lockText="1" noThreeD="1"/>
</file>

<file path=xl/ctrlProps/ctrlProp217.xml><?xml version="1.0" encoding="utf-8"?>
<formControlPr xmlns="http://schemas.microsoft.com/office/spreadsheetml/2009/9/main" objectType="CheckBox" checked="Checked" fmlaLink="$A$122" lockText="1" noThreeD="1"/>
</file>

<file path=xl/ctrlProps/ctrlProp218.xml><?xml version="1.0" encoding="utf-8"?>
<formControlPr xmlns="http://schemas.microsoft.com/office/spreadsheetml/2009/9/main" objectType="CheckBox" checked="Checked" fmlaLink="$A$11" lockText="1" noThreeD="1"/>
</file>

<file path=xl/ctrlProps/ctrlProp219.xml><?xml version="1.0" encoding="utf-8"?>
<formControlPr xmlns="http://schemas.microsoft.com/office/spreadsheetml/2009/9/main" objectType="CheckBox" checked="Checked" fmlaLink="$A$10" lockText="1" noThreeD="1"/>
</file>

<file path=xl/ctrlProps/ctrlProp220.xml><?xml version="1.0" encoding="utf-8"?>
<formControlPr xmlns="http://schemas.microsoft.com/office/spreadsheetml/2009/9/main" objectType="CheckBox" checked="Checked" fmlaLink="$A$32" lockText="1" noThreeD="1"/>
</file>

<file path=xl/ctrlProps/ctrlProp221.xml><?xml version="1.0" encoding="utf-8"?>
<formControlPr xmlns="http://schemas.microsoft.com/office/spreadsheetml/2009/9/main" objectType="CheckBox" checked="Checked" fmlaLink="$A$51" lockText="1" noThreeD="1"/>
</file>

<file path=xl/ctrlProps/ctrlProp222.xml><?xml version="1.0" encoding="utf-8"?>
<formControlPr xmlns="http://schemas.microsoft.com/office/spreadsheetml/2009/9/main" objectType="CheckBox" checked="Checked" fmlaLink="$A$56" lockText="1" noThreeD="1"/>
</file>

<file path=xl/ctrlProps/ctrlProp223.xml><?xml version="1.0" encoding="utf-8"?>
<formControlPr xmlns="http://schemas.microsoft.com/office/spreadsheetml/2009/9/main" objectType="CheckBox" checked="Checked" fmlaLink="$A$57" lockText="1" noThreeD="1"/>
</file>

<file path=xl/ctrlProps/ctrlProp224.xml><?xml version="1.0" encoding="utf-8"?>
<formControlPr xmlns="http://schemas.microsoft.com/office/spreadsheetml/2009/9/main" objectType="CheckBox" checked="Checked" fmlaLink="$A$58" lockText="1" noThreeD="1"/>
</file>

<file path=xl/ctrlProps/ctrlProp225.xml><?xml version="1.0" encoding="utf-8"?>
<formControlPr xmlns="http://schemas.microsoft.com/office/spreadsheetml/2009/9/main" objectType="CheckBox" checked="Checked" fmlaLink="$A$59" lockText="1" noThreeD="1"/>
</file>

<file path=xl/ctrlProps/ctrlProp226.xml><?xml version="1.0" encoding="utf-8"?>
<formControlPr xmlns="http://schemas.microsoft.com/office/spreadsheetml/2009/9/main" objectType="CheckBox" checked="Checked" fmlaLink="$A$64" lockText="1" noThreeD="1"/>
</file>

<file path=xl/ctrlProps/ctrlProp227.xml><?xml version="1.0" encoding="utf-8"?>
<formControlPr xmlns="http://schemas.microsoft.com/office/spreadsheetml/2009/9/main" objectType="CheckBox" checked="Checked" fmlaLink="$A$65" lockText="1" noThreeD="1"/>
</file>

<file path=xl/ctrlProps/ctrlProp228.xml><?xml version="1.0" encoding="utf-8"?>
<formControlPr xmlns="http://schemas.microsoft.com/office/spreadsheetml/2009/9/main" objectType="CheckBox" checked="Checked" fmlaLink="$A$66" lockText="1" noThreeD="1"/>
</file>

<file path=xl/ctrlProps/ctrlProp229.xml><?xml version="1.0" encoding="utf-8"?>
<formControlPr xmlns="http://schemas.microsoft.com/office/spreadsheetml/2009/9/main" objectType="CheckBox" checked="Checked" fmlaLink="$A$67" lockText="1" noThreeD="1"/>
</file>

<file path=xl/ctrlProps/ctrlProp230.xml><?xml version="1.0" encoding="utf-8"?>
<formControlPr xmlns="http://schemas.microsoft.com/office/spreadsheetml/2009/9/main" objectType="CheckBox" checked="Checked" fmlaLink="$A$74" lockText="1" noThreeD="1"/>
</file>

<file path=xl/ctrlProps/ctrlProp231.xml><?xml version="1.0" encoding="utf-8"?>
<formControlPr xmlns="http://schemas.microsoft.com/office/spreadsheetml/2009/9/main" objectType="CheckBox" checked="Checked" fmlaLink="$A$75" lockText="1" noThreeD="1"/>
</file>

<file path=xl/ctrlProps/ctrlProp232.xml><?xml version="1.0" encoding="utf-8"?>
<formControlPr xmlns="http://schemas.microsoft.com/office/spreadsheetml/2009/9/main" objectType="CheckBox" checked="Checked" fmlaLink="$A$76" lockText="1" noThreeD="1"/>
</file>

<file path=xl/ctrlProps/ctrlProp233.xml><?xml version="1.0" encoding="utf-8"?>
<formControlPr xmlns="http://schemas.microsoft.com/office/spreadsheetml/2009/9/main" objectType="CheckBox" checked="Checked" fmlaLink="$A$77" lockText="1" noThreeD="1"/>
</file>

<file path=xl/ctrlProps/ctrlProp234.xml><?xml version="1.0" encoding="utf-8"?>
<formControlPr xmlns="http://schemas.microsoft.com/office/spreadsheetml/2009/9/main" objectType="CheckBox" checked="Checked" fmlaLink="$A$78" lockText="1" noThreeD="1"/>
</file>

<file path=xl/ctrlProps/ctrlProp235.xml><?xml version="1.0" encoding="utf-8"?>
<formControlPr xmlns="http://schemas.microsoft.com/office/spreadsheetml/2009/9/main" objectType="CheckBox" checked="Checked" fmlaLink="$A$79" lockText="1" noThreeD="1"/>
</file>

<file path=xl/ctrlProps/ctrlProp236.xml><?xml version="1.0" encoding="utf-8"?>
<formControlPr xmlns="http://schemas.microsoft.com/office/spreadsheetml/2009/9/main" objectType="CheckBox" checked="Checked" fmlaLink="$A$80" lockText="1" noThreeD="1"/>
</file>

<file path=xl/ctrlProps/ctrlProp237.xml><?xml version="1.0" encoding="utf-8"?>
<formControlPr xmlns="http://schemas.microsoft.com/office/spreadsheetml/2009/9/main" objectType="CheckBox" checked="Checked" fmlaLink="$A$19" lockText="1" noThreeD="1"/>
</file>

<file path=xl/ctrlProps/ctrlProp238.xml><?xml version="1.0" encoding="utf-8"?>
<formControlPr xmlns="http://schemas.microsoft.com/office/spreadsheetml/2009/9/main" objectType="CheckBox" checked="Checked" fmlaLink="$A$21" lockText="1" noThreeD="1"/>
</file>

<file path=xl/ctrlProps/ctrlProp239.xml><?xml version="1.0" encoding="utf-8"?>
<formControlPr xmlns="http://schemas.microsoft.com/office/spreadsheetml/2009/9/main" objectType="CheckBox" checked="Checked" fmlaLink="$A$22" lockText="1" noThreeD="1"/>
</file>

<file path=xl/ctrlProps/ctrlProp240.xml><?xml version="1.0" encoding="utf-8"?>
<formControlPr xmlns="http://schemas.microsoft.com/office/spreadsheetml/2009/9/main" objectType="CheckBox" fmlaLink="$B$20" lockText="1" noThreeD="1"/>
</file>

<file path=xl/ctrlProps/ctrlProp241.xml><?xml version="1.0" encoding="utf-8"?>
<formControlPr xmlns="http://schemas.microsoft.com/office/spreadsheetml/2009/9/main" objectType="CheckBox" checked="Checked" fmlaLink="$A$20" lockText="1" noThreeD="1"/>
</file>

<file path=xl/ctrlProps/ctrlProp242.xml><?xml version="1.0" encoding="utf-8"?>
<formControlPr xmlns="http://schemas.microsoft.com/office/spreadsheetml/2009/9/main" objectType="CheckBox" fmlaLink="$B$33" lockText="1" noThreeD="1"/>
</file>

<file path=xl/ctrlProps/ctrlProp243.xml><?xml version="1.0" encoding="utf-8"?>
<formControlPr xmlns="http://schemas.microsoft.com/office/spreadsheetml/2009/9/main" objectType="CheckBox" fmlaLink="$B$34" lockText="1" noThreeD="1"/>
</file>

<file path=xl/ctrlProps/ctrlProp244.xml><?xml version="1.0" encoding="utf-8"?>
<formControlPr xmlns="http://schemas.microsoft.com/office/spreadsheetml/2009/9/main" objectType="CheckBox" checked="Checked" fmlaLink="$A$33" lockText="1" noThreeD="1"/>
</file>

<file path=xl/ctrlProps/ctrlProp245.xml><?xml version="1.0" encoding="utf-8"?>
<formControlPr xmlns="http://schemas.microsoft.com/office/spreadsheetml/2009/9/main" objectType="CheckBox" checked="Checked" fmlaLink="$A$34"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boardpartner.dk" TargetMode="External"/></Relationships>
</file>

<file path=xl/drawings/_rels/drawing2.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image" Target="../media/image1.png"/><Relationship Id="rId1" Type="http://schemas.openxmlformats.org/officeDocument/2006/relationships/hyperlink" Target="https://boardpartner.dk" TargetMode="External"/><Relationship Id="rId4" Type="http://schemas.openxmlformats.org/officeDocument/2006/relationships/chart" Target="../charts/chart2.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boardpartner.dk" TargetMode="External"/></Relationships>
</file>

<file path=xl/drawings/_rels/drawing4.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8</xdr:col>
      <xdr:colOff>344880</xdr:colOff>
      <xdr:row>0</xdr:row>
      <xdr:rowOff>83606</xdr:rowOff>
    </xdr:from>
    <xdr:to>
      <xdr:col>8</xdr:col>
      <xdr:colOff>1303648</xdr:colOff>
      <xdr:row>1</xdr:row>
      <xdr:rowOff>158198</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0537" y="83606"/>
          <a:ext cx="958768" cy="25964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0</xdr:colOff>
          <xdr:row>7</xdr:row>
          <xdr:rowOff>527957</xdr:rowOff>
        </xdr:from>
        <xdr:to>
          <xdr:col>1</xdr:col>
          <xdr:colOff>27214</xdr:colOff>
          <xdr:row>8</xdr:row>
          <xdr:rowOff>179614</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xdr:row>
          <xdr:rowOff>544286</xdr:rowOff>
        </xdr:from>
        <xdr:to>
          <xdr:col>1</xdr:col>
          <xdr:colOff>27214</xdr:colOff>
          <xdr:row>11</xdr:row>
          <xdr:rowOff>5443</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xdr:row>
          <xdr:rowOff>527957</xdr:rowOff>
        </xdr:from>
        <xdr:to>
          <xdr:col>1</xdr:col>
          <xdr:colOff>27214</xdr:colOff>
          <xdr:row>12</xdr:row>
          <xdr:rowOff>174171</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xdr:row>
          <xdr:rowOff>538843</xdr:rowOff>
        </xdr:from>
        <xdr:to>
          <xdr:col>1</xdr:col>
          <xdr:colOff>27214</xdr:colOff>
          <xdr:row>15</xdr:row>
          <xdr:rowOff>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15</xdr:row>
          <xdr:rowOff>538843</xdr:rowOff>
        </xdr:from>
        <xdr:to>
          <xdr:col>1</xdr:col>
          <xdr:colOff>27214</xdr:colOff>
          <xdr:row>17</xdr:row>
          <xdr:rowOff>5443</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xdr:row>
          <xdr:rowOff>533400</xdr:rowOff>
        </xdr:from>
        <xdr:to>
          <xdr:col>1</xdr:col>
          <xdr:colOff>27214</xdr:colOff>
          <xdr:row>18</xdr:row>
          <xdr:rowOff>185057</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xdr:row>
          <xdr:rowOff>544286</xdr:rowOff>
        </xdr:from>
        <xdr:to>
          <xdr:col>1</xdr:col>
          <xdr:colOff>27214</xdr:colOff>
          <xdr:row>21</xdr:row>
          <xdr:rowOff>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21</xdr:row>
          <xdr:rowOff>544286</xdr:rowOff>
        </xdr:from>
        <xdr:to>
          <xdr:col>1</xdr:col>
          <xdr:colOff>27214</xdr:colOff>
          <xdr:row>23</xdr:row>
          <xdr:rowOff>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xdr:row>
          <xdr:rowOff>544286</xdr:rowOff>
        </xdr:from>
        <xdr:to>
          <xdr:col>1</xdr:col>
          <xdr:colOff>27214</xdr:colOff>
          <xdr:row>25</xdr:row>
          <xdr:rowOff>5443</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544286</xdr:rowOff>
        </xdr:from>
        <xdr:to>
          <xdr:col>1</xdr:col>
          <xdr:colOff>27214</xdr:colOff>
          <xdr:row>27</xdr:row>
          <xdr:rowOff>5443</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27</xdr:row>
          <xdr:rowOff>549729</xdr:rowOff>
        </xdr:from>
        <xdr:to>
          <xdr:col>1</xdr:col>
          <xdr:colOff>27214</xdr:colOff>
          <xdr:row>29</xdr:row>
          <xdr:rowOff>5443</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14</xdr:col>
      <xdr:colOff>113262</xdr:colOff>
      <xdr:row>0</xdr:row>
      <xdr:rowOff>54907</xdr:rowOff>
    </xdr:from>
    <xdr:to>
      <xdr:col>16</xdr:col>
      <xdr:colOff>329822</xdr:colOff>
      <xdr:row>1</xdr:row>
      <xdr:rowOff>129499</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94862" y="54907"/>
          <a:ext cx="956789" cy="259649"/>
        </a:xfrm>
        <a:prstGeom prst="rect">
          <a:avLst/>
        </a:prstGeom>
      </xdr:spPr>
    </xdr:pic>
    <xdr:clientData/>
  </xdr:twoCellAnchor>
  <xdr:oneCellAnchor>
    <xdr:from>
      <xdr:col>14</xdr:col>
      <xdr:colOff>113262</xdr:colOff>
      <xdr:row>51</xdr:row>
      <xdr:rowOff>54907</xdr:rowOff>
    </xdr:from>
    <xdr:ext cx="958768" cy="257670"/>
    <xdr:pic>
      <xdr:nvPicPr>
        <xdr:cNvPr id="32" name="Picture 31">
          <a:hlinkClick xmlns:r="http://schemas.openxmlformats.org/officeDocument/2006/relationships" r:id="rId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08717" y="54907"/>
          <a:ext cx="958768" cy="257670"/>
        </a:xfrm>
        <a:prstGeom prst="rect">
          <a:avLst/>
        </a:prstGeom>
      </xdr:spPr>
    </xdr:pic>
    <xdr:clientData/>
  </xdr:oneCellAnchor>
  <xdr:twoCellAnchor>
    <xdr:from>
      <xdr:col>0</xdr:col>
      <xdr:colOff>227610</xdr:colOff>
      <xdr:row>3</xdr:row>
      <xdr:rowOff>64326</xdr:rowOff>
    </xdr:from>
    <xdr:to>
      <xdr:col>16</xdr:col>
      <xdr:colOff>217713</xdr:colOff>
      <xdr:row>29</xdr:row>
      <xdr:rowOff>113808</xdr:rowOff>
    </xdr:to>
    <xdr:grpSp>
      <xdr:nvGrpSpPr>
        <xdr:cNvPr id="4" name="Group 3">
          <a:extLst>
            <a:ext uri="{FF2B5EF4-FFF2-40B4-BE49-F238E27FC236}">
              <a16:creationId xmlns:a16="http://schemas.microsoft.com/office/drawing/2014/main" id="{00000000-0008-0000-0100-000004000000}"/>
            </a:ext>
          </a:extLst>
        </xdr:cNvPr>
        <xdr:cNvGrpSpPr/>
      </xdr:nvGrpSpPr>
      <xdr:grpSpPr>
        <a:xfrm>
          <a:off x="227610" y="624940"/>
          <a:ext cx="5911932" cy="4860968"/>
          <a:chOff x="232558" y="519546"/>
          <a:chExt cx="5927766" cy="4809507"/>
        </a:xfrm>
      </xdr:grpSpPr>
      <xdr:graphicFrame macro="">
        <xdr:nvGraphicFramePr>
          <xdr:cNvPr id="27" name="Chart 26">
            <a:extLst>
              <a:ext uri="{FF2B5EF4-FFF2-40B4-BE49-F238E27FC236}">
                <a16:creationId xmlns:a16="http://schemas.microsoft.com/office/drawing/2014/main" id="{00000000-0008-0000-0100-00001B000000}"/>
              </a:ext>
            </a:extLst>
          </xdr:cNvPr>
          <xdr:cNvGraphicFramePr>
            <a:graphicFrameLocks/>
          </xdr:cNvGraphicFramePr>
        </xdr:nvGraphicFramePr>
        <xdr:xfrm>
          <a:off x="232558" y="519546"/>
          <a:ext cx="5927766" cy="4809507"/>
        </xdr:xfrm>
        <a:graphic>
          <a:graphicData uri="http://schemas.openxmlformats.org/drawingml/2006/chart">
            <c:chart xmlns:c="http://schemas.openxmlformats.org/drawingml/2006/chart" xmlns:r="http://schemas.openxmlformats.org/officeDocument/2006/relationships" r:id="rId3"/>
          </a:graphicData>
        </a:graphic>
      </xdr:graphicFrame>
      <xdr:graphicFrame macro="">
        <xdr:nvGraphicFramePr>
          <xdr:cNvPr id="8" name="Chart 7">
            <a:extLst>
              <a:ext uri="{FF2B5EF4-FFF2-40B4-BE49-F238E27FC236}">
                <a16:creationId xmlns:a16="http://schemas.microsoft.com/office/drawing/2014/main" id="{00000000-0008-0000-0100-000008000000}"/>
              </a:ext>
            </a:extLst>
          </xdr:cNvPr>
          <xdr:cNvGraphicFramePr>
            <a:graphicFrameLocks/>
          </xdr:cNvGraphicFramePr>
        </xdr:nvGraphicFramePr>
        <xdr:xfrm>
          <a:off x="1830778" y="1786246"/>
          <a:ext cx="2583873" cy="2288472"/>
        </xdr:xfrm>
        <a:graphic>
          <a:graphicData uri="http://schemas.openxmlformats.org/drawingml/2006/chart">
            <c:chart xmlns:c="http://schemas.openxmlformats.org/drawingml/2006/chart" xmlns:r="http://schemas.openxmlformats.org/officeDocument/2006/relationships" r:id="rId4"/>
          </a:graphicData>
        </a:graphic>
      </xdr:graphicFrame>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15</xdr:col>
      <xdr:colOff>410689</xdr:colOff>
      <xdr:row>0</xdr:row>
      <xdr:rowOff>48491</xdr:rowOff>
    </xdr:from>
    <xdr:to>
      <xdr:col>17</xdr:col>
      <xdr:colOff>336103</xdr:colOff>
      <xdr:row>1</xdr:row>
      <xdr:rowOff>119646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42065" y="48491"/>
          <a:ext cx="964505" cy="25423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0</xdr:colOff>
          <xdr:row>4</xdr:row>
          <xdr:rowOff>174171</xdr:rowOff>
        </xdr:from>
        <xdr:to>
          <xdr:col>2</xdr:col>
          <xdr:colOff>0</xdr:colOff>
          <xdr:row>6</xdr:row>
          <xdr:rowOff>27214</xdr:rowOff>
        </xdr:to>
        <xdr:sp macro="" textlink="">
          <xdr:nvSpPr>
            <xdr:cNvPr id="69633" name="Check Box 1" hidden="1">
              <a:extLst>
                <a:ext uri="{63B3BB69-23CF-44E3-9099-C40C66FF867C}">
                  <a14:compatExt spid="_x0000_s69633"/>
                </a:ext>
                <a:ext uri="{FF2B5EF4-FFF2-40B4-BE49-F238E27FC236}">
                  <a16:creationId xmlns:a16="http://schemas.microsoft.com/office/drawing/2014/main" id="{00000000-0008-0000-0200-00000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xdr:row>
          <xdr:rowOff>174171</xdr:rowOff>
        </xdr:from>
        <xdr:to>
          <xdr:col>1</xdr:col>
          <xdr:colOff>332014</xdr:colOff>
          <xdr:row>8</xdr:row>
          <xdr:rowOff>27214</xdr:rowOff>
        </xdr:to>
        <xdr:sp macro="" textlink="">
          <xdr:nvSpPr>
            <xdr:cNvPr id="69635" name="Check Box 3" hidden="1">
              <a:extLst>
                <a:ext uri="{63B3BB69-23CF-44E3-9099-C40C66FF867C}">
                  <a14:compatExt spid="_x0000_s69635"/>
                </a:ext>
                <a:ext uri="{FF2B5EF4-FFF2-40B4-BE49-F238E27FC236}">
                  <a16:creationId xmlns:a16="http://schemas.microsoft.com/office/drawing/2014/main" id="{00000000-0008-0000-0200-00000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xdr:row>
          <xdr:rowOff>168729</xdr:rowOff>
        </xdr:from>
        <xdr:to>
          <xdr:col>1</xdr:col>
          <xdr:colOff>332014</xdr:colOff>
          <xdr:row>7</xdr:row>
          <xdr:rowOff>21771</xdr:rowOff>
        </xdr:to>
        <xdr:sp macro="" textlink="">
          <xdr:nvSpPr>
            <xdr:cNvPr id="69636" name="Check Box 4" hidden="1">
              <a:extLst>
                <a:ext uri="{63B3BB69-23CF-44E3-9099-C40C66FF867C}">
                  <a14:compatExt spid="_x0000_s69636"/>
                </a:ext>
                <a:ext uri="{FF2B5EF4-FFF2-40B4-BE49-F238E27FC236}">
                  <a16:creationId xmlns:a16="http://schemas.microsoft.com/office/drawing/2014/main" id="{00000000-0008-0000-0200-00000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14</xdr:row>
          <xdr:rowOff>168729</xdr:rowOff>
        </xdr:from>
        <xdr:to>
          <xdr:col>1</xdr:col>
          <xdr:colOff>332014</xdr:colOff>
          <xdr:row>16</xdr:row>
          <xdr:rowOff>21771</xdr:rowOff>
        </xdr:to>
        <xdr:sp macro="" textlink="">
          <xdr:nvSpPr>
            <xdr:cNvPr id="69637" name="Check Box 5" hidden="1">
              <a:extLst>
                <a:ext uri="{63B3BB69-23CF-44E3-9099-C40C66FF867C}">
                  <a14:compatExt spid="_x0000_s69637"/>
                </a:ext>
                <a:ext uri="{FF2B5EF4-FFF2-40B4-BE49-F238E27FC236}">
                  <a16:creationId xmlns:a16="http://schemas.microsoft.com/office/drawing/2014/main" id="{00000000-0008-0000-0200-00000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12</xdr:row>
          <xdr:rowOff>163286</xdr:rowOff>
        </xdr:from>
        <xdr:to>
          <xdr:col>1</xdr:col>
          <xdr:colOff>332014</xdr:colOff>
          <xdr:row>14</xdr:row>
          <xdr:rowOff>16329</xdr:rowOff>
        </xdr:to>
        <xdr:sp macro="" textlink="">
          <xdr:nvSpPr>
            <xdr:cNvPr id="69638" name="Check Box 6" hidden="1">
              <a:extLst>
                <a:ext uri="{63B3BB69-23CF-44E3-9099-C40C66FF867C}">
                  <a14:compatExt spid="_x0000_s69638"/>
                </a:ext>
                <a:ext uri="{FF2B5EF4-FFF2-40B4-BE49-F238E27FC236}">
                  <a16:creationId xmlns:a16="http://schemas.microsoft.com/office/drawing/2014/main" id="{00000000-0008-0000-0200-00000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xdr:row>
          <xdr:rowOff>174171</xdr:rowOff>
        </xdr:from>
        <xdr:to>
          <xdr:col>1</xdr:col>
          <xdr:colOff>332014</xdr:colOff>
          <xdr:row>9</xdr:row>
          <xdr:rowOff>27214</xdr:rowOff>
        </xdr:to>
        <xdr:sp macro="" textlink="">
          <xdr:nvSpPr>
            <xdr:cNvPr id="69640" name="Check Box 8" hidden="1">
              <a:extLst>
                <a:ext uri="{63B3BB69-23CF-44E3-9099-C40C66FF867C}">
                  <a14:compatExt spid="_x0000_s69640"/>
                </a:ext>
                <a:ext uri="{FF2B5EF4-FFF2-40B4-BE49-F238E27FC236}">
                  <a16:creationId xmlns:a16="http://schemas.microsoft.com/office/drawing/2014/main" id="{00000000-0008-0000-0200-00000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xdr:row>
          <xdr:rowOff>168729</xdr:rowOff>
        </xdr:from>
        <xdr:to>
          <xdr:col>1</xdr:col>
          <xdr:colOff>332014</xdr:colOff>
          <xdr:row>13</xdr:row>
          <xdr:rowOff>21771</xdr:rowOff>
        </xdr:to>
        <xdr:sp macro="" textlink="">
          <xdr:nvSpPr>
            <xdr:cNvPr id="69641" name="Check Box 9" hidden="1">
              <a:extLst>
                <a:ext uri="{63B3BB69-23CF-44E3-9099-C40C66FF867C}">
                  <a14:compatExt spid="_x0000_s69641"/>
                </a:ext>
                <a:ext uri="{FF2B5EF4-FFF2-40B4-BE49-F238E27FC236}">
                  <a16:creationId xmlns:a16="http://schemas.microsoft.com/office/drawing/2014/main" id="{00000000-0008-0000-0200-00000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xdr:row>
          <xdr:rowOff>168729</xdr:rowOff>
        </xdr:from>
        <xdr:to>
          <xdr:col>1</xdr:col>
          <xdr:colOff>332014</xdr:colOff>
          <xdr:row>15</xdr:row>
          <xdr:rowOff>21771</xdr:rowOff>
        </xdr:to>
        <xdr:sp macro="" textlink="">
          <xdr:nvSpPr>
            <xdr:cNvPr id="69642" name="Check Box 10" hidden="1">
              <a:extLst>
                <a:ext uri="{63B3BB69-23CF-44E3-9099-C40C66FF867C}">
                  <a14:compatExt spid="_x0000_s69642"/>
                </a:ext>
                <a:ext uri="{FF2B5EF4-FFF2-40B4-BE49-F238E27FC236}">
                  <a16:creationId xmlns:a16="http://schemas.microsoft.com/office/drawing/2014/main" id="{00000000-0008-0000-0200-00000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15</xdr:row>
          <xdr:rowOff>168729</xdr:rowOff>
        </xdr:from>
        <xdr:to>
          <xdr:col>1</xdr:col>
          <xdr:colOff>332014</xdr:colOff>
          <xdr:row>17</xdr:row>
          <xdr:rowOff>27214</xdr:rowOff>
        </xdr:to>
        <xdr:sp macro="" textlink="">
          <xdr:nvSpPr>
            <xdr:cNvPr id="69643" name="Check Box 11" hidden="1">
              <a:extLst>
                <a:ext uri="{63B3BB69-23CF-44E3-9099-C40C66FF867C}">
                  <a14:compatExt spid="_x0000_s69643"/>
                </a:ext>
                <a:ext uri="{FF2B5EF4-FFF2-40B4-BE49-F238E27FC236}">
                  <a16:creationId xmlns:a16="http://schemas.microsoft.com/office/drawing/2014/main" id="{00000000-0008-0000-0200-00000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xdr:row>
          <xdr:rowOff>168729</xdr:rowOff>
        </xdr:from>
        <xdr:to>
          <xdr:col>1</xdr:col>
          <xdr:colOff>332014</xdr:colOff>
          <xdr:row>18</xdr:row>
          <xdr:rowOff>32657</xdr:rowOff>
        </xdr:to>
        <xdr:sp macro="" textlink="">
          <xdr:nvSpPr>
            <xdr:cNvPr id="69644" name="Check Box 12" hidden="1">
              <a:extLst>
                <a:ext uri="{63B3BB69-23CF-44E3-9099-C40C66FF867C}">
                  <a14:compatExt spid="_x0000_s69644"/>
                </a:ext>
                <a:ext uri="{FF2B5EF4-FFF2-40B4-BE49-F238E27FC236}">
                  <a16:creationId xmlns:a16="http://schemas.microsoft.com/office/drawing/2014/main" id="{00000000-0008-0000-0200-00000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xdr:row>
          <xdr:rowOff>163286</xdr:rowOff>
        </xdr:from>
        <xdr:to>
          <xdr:col>1</xdr:col>
          <xdr:colOff>332014</xdr:colOff>
          <xdr:row>12</xdr:row>
          <xdr:rowOff>21771</xdr:rowOff>
        </xdr:to>
        <xdr:sp macro="" textlink="">
          <xdr:nvSpPr>
            <xdr:cNvPr id="69649" name="Check Box 17" hidden="1">
              <a:extLst>
                <a:ext uri="{63B3BB69-23CF-44E3-9099-C40C66FF867C}">
                  <a14:compatExt spid="_x0000_s69649"/>
                </a:ext>
                <a:ext uri="{FF2B5EF4-FFF2-40B4-BE49-F238E27FC236}">
                  <a16:creationId xmlns:a16="http://schemas.microsoft.com/office/drawing/2014/main" id="{00000000-0008-0000-0200-00001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xdr:row>
          <xdr:rowOff>157843</xdr:rowOff>
        </xdr:from>
        <xdr:to>
          <xdr:col>1</xdr:col>
          <xdr:colOff>332014</xdr:colOff>
          <xdr:row>23</xdr:row>
          <xdr:rowOff>21771</xdr:rowOff>
        </xdr:to>
        <xdr:sp macro="" textlink="">
          <xdr:nvSpPr>
            <xdr:cNvPr id="69650" name="Check Box 18" hidden="1">
              <a:extLst>
                <a:ext uri="{63B3BB69-23CF-44E3-9099-C40C66FF867C}">
                  <a14:compatExt spid="_x0000_s69650"/>
                </a:ext>
                <a:ext uri="{FF2B5EF4-FFF2-40B4-BE49-F238E27FC236}">
                  <a16:creationId xmlns:a16="http://schemas.microsoft.com/office/drawing/2014/main" id="{00000000-0008-0000-0200-00001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22</xdr:row>
          <xdr:rowOff>157843</xdr:rowOff>
        </xdr:from>
        <xdr:to>
          <xdr:col>1</xdr:col>
          <xdr:colOff>332014</xdr:colOff>
          <xdr:row>24</xdr:row>
          <xdr:rowOff>21771</xdr:rowOff>
        </xdr:to>
        <xdr:sp macro="" textlink="">
          <xdr:nvSpPr>
            <xdr:cNvPr id="69651" name="Check Box 19" hidden="1">
              <a:extLst>
                <a:ext uri="{63B3BB69-23CF-44E3-9099-C40C66FF867C}">
                  <a14:compatExt spid="_x0000_s69651"/>
                </a:ext>
                <a:ext uri="{FF2B5EF4-FFF2-40B4-BE49-F238E27FC236}">
                  <a16:creationId xmlns:a16="http://schemas.microsoft.com/office/drawing/2014/main" id="{00000000-0008-0000-0200-00001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23</xdr:row>
          <xdr:rowOff>157843</xdr:rowOff>
        </xdr:from>
        <xdr:to>
          <xdr:col>1</xdr:col>
          <xdr:colOff>332014</xdr:colOff>
          <xdr:row>25</xdr:row>
          <xdr:rowOff>21771</xdr:rowOff>
        </xdr:to>
        <xdr:sp macro="" textlink="">
          <xdr:nvSpPr>
            <xdr:cNvPr id="69652" name="Check Box 20" hidden="1">
              <a:extLst>
                <a:ext uri="{63B3BB69-23CF-44E3-9099-C40C66FF867C}">
                  <a14:compatExt spid="_x0000_s69652"/>
                </a:ext>
                <a:ext uri="{FF2B5EF4-FFF2-40B4-BE49-F238E27FC236}">
                  <a16:creationId xmlns:a16="http://schemas.microsoft.com/office/drawing/2014/main" id="{00000000-0008-0000-0200-00001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24</xdr:row>
          <xdr:rowOff>163286</xdr:rowOff>
        </xdr:from>
        <xdr:to>
          <xdr:col>1</xdr:col>
          <xdr:colOff>332014</xdr:colOff>
          <xdr:row>26</xdr:row>
          <xdr:rowOff>27214</xdr:rowOff>
        </xdr:to>
        <xdr:sp macro="" textlink="">
          <xdr:nvSpPr>
            <xdr:cNvPr id="69653" name="Check Box 21" hidden="1">
              <a:extLst>
                <a:ext uri="{63B3BB69-23CF-44E3-9099-C40C66FF867C}">
                  <a14:compatExt spid="_x0000_s69653"/>
                </a:ext>
                <a:ext uri="{FF2B5EF4-FFF2-40B4-BE49-F238E27FC236}">
                  <a16:creationId xmlns:a16="http://schemas.microsoft.com/office/drawing/2014/main" id="{00000000-0008-0000-0200-00001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xdr:row>
          <xdr:rowOff>163286</xdr:rowOff>
        </xdr:from>
        <xdr:to>
          <xdr:col>1</xdr:col>
          <xdr:colOff>332014</xdr:colOff>
          <xdr:row>28</xdr:row>
          <xdr:rowOff>27214</xdr:rowOff>
        </xdr:to>
        <xdr:sp macro="" textlink="">
          <xdr:nvSpPr>
            <xdr:cNvPr id="69654" name="Check Box 22" hidden="1">
              <a:extLst>
                <a:ext uri="{63B3BB69-23CF-44E3-9099-C40C66FF867C}">
                  <a14:compatExt spid="_x0000_s69654"/>
                </a:ext>
                <a:ext uri="{FF2B5EF4-FFF2-40B4-BE49-F238E27FC236}">
                  <a16:creationId xmlns:a16="http://schemas.microsoft.com/office/drawing/2014/main" id="{00000000-0008-0000-0200-00001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27</xdr:row>
          <xdr:rowOff>163286</xdr:rowOff>
        </xdr:from>
        <xdr:to>
          <xdr:col>1</xdr:col>
          <xdr:colOff>332014</xdr:colOff>
          <xdr:row>29</xdr:row>
          <xdr:rowOff>27214</xdr:rowOff>
        </xdr:to>
        <xdr:sp macro="" textlink="">
          <xdr:nvSpPr>
            <xdr:cNvPr id="69655" name="Check Box 23" hidden="1">
              <a:extLst>
                <a:ext uri="{63B3BB69-23CF-44E3-9099-C40C66FF867C}">
                  <a14:compatExt spid="_x0000_s69655"/>
                </a:ext>
                <a:ext uri="{FF2B5EF4-FFF2-40B4-BE49-F238E27FC236}">
                  <a16:creationId xmlns:a16="http://schemas.microsoft.com/office/drawing/2014/main" id="{00000000-0008-0000-0200-00001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xdr:row>
          <xdr:rowOff>157843</xdr:rowOff>
        </xdr:from>
        <xdr:to>
          <xdr:col>1</xdr:col>
          <xdr:colOff>332014</xdr:colOff>
          <xdr:row>30</xdr:row>
          <xdr:rowOff>21771</xdr:rowOff>
        </xdr:to>
        <xdr:sp macro="" textlink="">
          <xdr:nvSpPr>
            <xdr:cNvPr id="69656" name="Check Box 24" hidden="1">
              <a:extLst>
                <a:ext uri="{63B3BB69-23CF-44E3-9099-C40C66FF867C}">
                  <a14:compatExt spid="_x0000_s69656"/>
                </a:ext>
                <a:ext uri="{FF2B5EF4-FFF2-40B4-BE49-F238E27FC236}">
                  <a16:creationId xmlns:a16="http://schemas.microsoft.com/office/drawing/2014/main" id="{00000000-0008-0000-0200-00001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34</xdr:row>
          <xdr:rowOff>163286</xdr:rowOff>
        </xdr:from>
        <xdr:to>
          <xdr:col>1</xdr:col>
          <xdr:colOff>332014</xdr:colOff>
          <xdr:row>36</xdr:row>
          <xdr:rowOff>27214</xdr:rowOff>
        </xdr:to>
        <xdr:sp macro="" textlink="">
          <xdr:nvSpPr>
            <xdr:cNvPr id="69657" name="Check Box 25" hidden="1">
              <a:extLst>
                <a:ext uri="{63B3BB69-23CF-44E3-9099-C40C66FF867C}">
                  <a14:compatExt spid="_x0000_s69657"/>
                </a:ext>
                <a:ext uri="{FF2B5EF4-FFF2-40B4-BE49-F238E27FC236}">
                  <a16:creationId xmlns:a16="http://schemas.microsoft.com/office/drawing/2014/main" id="{00000000-0008-0000-0200-00001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25</xdr:row>
          <xdr:rowOff>157843</xdr:rowOff>
        </xdr:from>
        <xdr:to>
          <xdr:col>1</xdr:col>
          <xdr:colOff>332014</xdr:colOff>
          <xdr:row>27</xdr:row>
          <xdr:rowOff>21771</xdr:rowOff>
        </xdr:to>
        <xdr:sp macro="" textlink="">
          <xdr:nvSpPr>
            <xdr:cNvPr id="69663" name="Check Box 31" hidden="1">
              <a:extLst>
                <a:ext uri="{63B3BB69-23CF-44E3-9099-C40C66FF867C}">
                  <a14:compatExt spid="_x0000_s69663"/>
                </a:ext>
                <a:ext uri="{FF2B5EF4-FFF2-40B4-BE49-F238E27FC236}">
                  <a16:creationId xmlns:a16="http://schemas.microsoft.com/office/drawing/2014/main" id="{00000000-0008-0000-0200-00001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29</xdr:row>
          <xdr:rowOff>163286</xdr:rowOff>
        </xdr:from>
        <xdr:to>
          <xdr:col>1</xdr:col>
          <xdr:colOff>332014</xdr:colOff>
          <xdr:row>31</xdr:row>
          <xdr:rowOff>27214</xdr:rowOff>
        </xdr:to>
        <xdr:sp macro="" textlink="">
          <xdr:nvSpPr>
            <xdr:cNvPr id="69664" name="Check Box 32" hidden="1">
              <a:extLst>
                <a:ext uri="{63B3BB69-23CF-44E3-9099-C40C66FF867C}">
                  <a14:compatExt spid="_x0000_s69664"/>
                </a:ext>
                <a:ext uri="{FF2B5EF4-FFF2-40B4-BE49-F238E27FC236}">
                  <a16:creationId xmlns:a16="http://schemas.microsoft.com/office/drawing/2014/main" id="{00000000-0008-0000-0200-00002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33</xdr:row>
          <xdr:rowOff>157843</xdr:rowOff>
        </xdr:from>
        <xdr:to>
          <xdr:col>1</xdr:col>
          <xdr:colOff>332014</xdr:colOff>
          <xdr:row>35</xdr:row>
          <xdr:rowOff>21771</xdr:rowOff>
        </xdr:to>
        <xdr:sp macro="" textlink="">
          <xdr:nvSpPr>
            <xdr:cNvPr id="69665" name="Check Box 33" hidden="1">
              <a:extLst>
                <a:ext uri="{63B3BB69-23CF-44E3-9099-C40C66FF867C}">
                  <a14:compatExt spid="_x0000_s69665"/>
                </a:ext>
                <a:ext uri="{FF2B5EF4-FFF2-40B4-BE49-F238E27FC236}">
                  <a16:creationId xmlns:a16="http://schemas.microsoft.com/office/drawing/2014/main" id="{00000000-0008-0000-0200-00002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163286</xdr:rowOff>
        </xdr:from>
        <xdr:to>
          <xdr:col>1</xdr:col>
          <xdr:colOff>332014</xdr:colOff>
          <xdr:row>37</xdr:row>
          <xdr:rowOff>27214</xdr:rowOff>
        </xdr:to>
        <xdr:sp macro="" textlink="">
          <xdr:nvSpPr>
            <xdr:cNvPr id="69666" name="Check Box 34" hidden="1">
              <a:extLst>
                <a:ext uri="{63B3BB69-23CF-44E3-9099-C40C66FF867C}">
                  <a14:compatExt spid="_x0000_s69666"/>
                </a:ext>
                <a:ext uri="{FF2B5EF4-FFF2-40B4-BE49-F238E27FC236}">
                  <a16:creationId xmlns:a16="http://schemas.microsoft.com/office/drawing/2014/main" id="{00000000-0008-0000-0200-00002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36</xdr:row>
          <xdr:rowOff>168729</xdr:rowOff>
        </xdr:from>
        <xdr:to>
          <xdr:col>1</xdr:col>
          <xdr:colOff>332014</xdr:colOff>
          <xdr:row>38</xdr:row>
          <xdr:rowOff>32657</xdr:rowOff>
        </xdr:to>
        <xdr:sp macro="" textlink="">
          <xdr:nvSpPr>
            <xdr:cNvPr id="69668" name="Check Box 36" hidden="1">
              <a:extLst>
                <a:ext uri="{63B3BB69-23CF-44E3-9099-C40C66FF867C}">
                  <a14:compatExt spid="_x0000_s69668"/>
                </a:ext>
                <a:ext uri="{FF2B5EF4-FFF2-40B4-BE49-F238E27FC236}">
                  <a16:creationId xmlns:a16="http://schemas.microsoft.com/office/drawing/2014/main" id="{00000000-0008-0000-0200-00002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37</xdr:row>
          <xdr:rowOff>157843</xdr:rowOff>
        </xdr:from>
        <xdr:to>
          <xdr:col>1</xdr:col>
          <xdr:colOff>332014</xdr:colOff>
          <xdr:row>39</xdr:row>
          <xdr:rowOff>21771</xdr:rowOff>
        </xdr:to>
        <xdr:sp macro="" textlink="">
          <xdr:nvSpPr>
            <xdr:cNvPr id="69669" name="Check Box 37" hidden="1">
              <a:extLst>
                <a:ext uri="{63B3BB69-23CF-44E3-9099-C40C66FF867C}">
                  <a14:compatExt spid="_x0000_s69669"/>
                </a:ext>
                <a:ext uri="{FF2B5EF4-FFF2-40B4-BE49-F238E27FC236}">
                  <a16:creationId xmlns:a16="http://schemas.microsoft.com/office/drawing/2014/main" id="{00000000-0008-0000-0200-00002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xdr:row>
          <xdr:rowOff>163286</xdr:rowOff>
        </xdr:from>
        <xdr:to>
          <xdr:col>1</xdr:col>
          <xdr:colOff>332014</xdr:colOff>
          <xdr:row>40</xdr:row>
          <xdr:rowOff>27214</xdr:rowOff>
        </xdr:to>
        <xdr:sp macro="" textlink="">
          <xdr:nvSpPr>
            <xdr:cNvPr id="69670" name="Check Box 38" hidden="1">
              <a:extLst>
                <a:ext uri="{63B3BB69-23CF-44E3-9099-C40C66FF867C}">
                  <a14:compatExt spid="_x0000_s69670"/>
                </a:ext>
                <a:ext uri="{FF2B5EF4-FFF2-40B4-BE49-F238E27FC236}">
                  <a16:creationId xmlns:a16="http://schemas.microsoft.com/office/drawing/2014/main" id="{00000000-0008-0000-0200-00002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39</xdr:row>
          <xdr:rowOff>163286</xdr:rowOff>
        </xdr:from>
        <xdr:to>
          <xdr:col>1</xdr:col>
          <xdr:colOff>332014</xdr:colOff>
          <xdr:row>41</xdr:row>
          <xdr:rowOff>27214</xdr:rowOff>
        </xdr:to>
        <xdr:sp macro="" textlink="">
          <xdr:nvSpPr>
            <xdr:cNvPr id="69671" name="Check Box 39" hidden="1">
              <a:extLst>
                <a:ext uri="{63B3BB69-23CF-44E3-9099-C40C66FF867C}">
                  <a14:compatExt spid="_x0000_s69671"/>
                </a:ext>
                <a:ext uri="{FF2B5EF4-FFF2-40B4-BE49-F238E27FC236}">
                  <a16:creationId xmlns:a16="http://schemas.microsoft.com/office/drawing/2014/main" id="{00000000-0008-0000-0200-00002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40</xdr:row>
          <xdr:rowOff>163286</xdr:rowOff>
        </xdr:from>
        <xdr:to>
          <xdr:col>1</xdr:col>
          <xdr:colOff>332014</xdr:colOff>
          <xdr:row>42</xdr:row>
          <xdr:rowOff>27214</xdr:rowOff>
        </xdr:to>
        <xdr:sp macro="" textlink="">
          <xdr:nvSpPr>
            <xdr:cNvPr id="69672" name="Check Box 40" hidden="1">
              <a:extLst>
                <a:ext uri="{63B3BB69-23CF-44E3-9099-C40C66FF867C}">
                  <a14:compatExt spid="_x0000_s69672"/>
                </a:ext>
                <a:ext uri="{FF2B5EF4-FFF2-40B4-BE49-F238E27FC236}">
                  <a16:creationId xmlns:a16="http://schemas.microsoft.com/office/drawing/2014/main" id="{00000000-0008-0000-0200-00002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41</xdr:row>
          <xdr:rowOff>157843</xdr:rowOff>
        </xdr:from>
        <xdr:to>
          <xdr:col>1</xdr:col>
          <xdr:colOff>332014</xdr:colOff>
          <xdr:row>43</xdr:row>
          <xdr:rowOff>21771</xdr:rowOff>
        </xdr:to>
        <xdr:sp macro="" textlink="">
          <xdr:nvSpPr>
            <xdr:cNvPr id="69673" name="Check Box 41" hidden="1">
              <a:extLst>
                <a:ext uri="{63B3BB69-23CF-44E3-9099-C40C66FF867C}">
                  <a14:compatExt spid="_x0000_s69673"/>
                </a:ext>
                <a:ext uri="{FF2B5EF4-FFF2-40B4-BE49-F238E27FC236}">
                  <a16:creationId xmlns:a16="http://schemas.microsoft.com/office/drawing/2014/main" id="{00000000-0008-0000-0200-00002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42</xdr:row>
          <xdr:rowOff>163286</xdr:rowOff>
        </xdr:from>
        <xdr:to>
          <xdr:col>1</xdr:col>
          <xdr:colOff>332014</xdr:colOff>
          <xdr:row>44</xdr:row>
          <xdr:rowOff>27214</xdr:rowOff>
        </xdr:to>
        <xdr:sp macro="" textlink="">
          <xdr:nvSpPr>
            <xdr:cNvPr id="69674" name="Check Box 42" hidden="1">
              <a:extLst>
                <a:ext uri="{63B3BB69-23CF-44E3-9099-C40C66FF867C}">
                  <a14:compatExt spid="_x0000_s69674"/>
                </a:ext>
                <a:ext uri="{FF2B5EF4-FFF2-40B4-BE49-F238E27FC236}">
                  <a16:creationId xmlns:a16="http://schemas.microsoft.com/office/drawing/2014/main" id="{00000000-0008-0000-0200-00002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43</xdr:row>
          <xdr:rowOff>152400</xdr:rowOff>
        </xdr:from>
        <xdr:to>
          <xdr:col>1</xdr:col>
          <xdr:colOff>332014</xdr:colOff>
          <xdr:row>45</xdr:row>
          <xdr:rowOff>16329</xdr:rowOff>
        </xdr:to>
        <xdr:sp macro="" textlink="">
          <xdr:nvSpPr>
            <xdr:cNvPr id="69675" name="Check Box 43" hidden="1">
              <a:extLst>
                <a:ext uri="{63B3BB69-23CF-44E3-9099-C40C66FF867C}">
                  <a14:compatExt spid="_x0000_s69675"/>
                </a:ext>
                <a:ext uri="{FF2B5EF4-FFF2-40B4-BE49-F238E27FC236}">
                  <a16:creationId xmlns:a16="http://schemas.microsoft.com/office/drawing/2014/main" id="{00000000-0008-0000-0200-00002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44</xdr:row>
          <xdr:rowOff>157843</xdr:rowOff>
        </xdr:from>
        <xdr:to>
          <xdr:col>1</xdr:col>
          <xdr:colOff>332014</xdr:colOff>
          <xdr:row>46</xdr:row>
          <xdr:rowOff>21771</xdr:rowOff>
        </xdr:to>
        <xdr:sp macro="" textlink="">
          <xdr:nvSpPr>
            <xdr:cNvPr id="69676" name="Check Box 44" hidden="1">
              <a:extLst>
                <a:ext uri="{63B3BB69-23CF-44E3-9099-C40C66FF867C}">
                  <a14:compatExt spid="_x0000_s69676"/>
                </a:ext>
                <a:ext uri="{FF2B5EF4-FFF2-40B4-BE49-F238E27FC236}">
                  <a16:creationId xmlns:a16="http://schemas.microsoft.com/office/drawing/2014/main" id="{00000000-0008-0000-0200-00002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45</xdr:row>
          <xdr:rowOff>152400</xdr:rowOff>
        </xdr:from>
        <xdr:to>
          <xdr:col>1</xdr:col>
          <xdr:colOff>332014</xdr:colOff>
          <xdr:row>47</xdr:row>
          <xdr:rowOff>16329</xdr:rowOff>
        </xdr:to>
        <xdr:sp macro="" textlink="">
          <xdr:nvSpPr>
            <xdr:cNvPr id="69677" name="Check Box 45" hidden="1">
              <a:extLst>
                <a:ext uri="{63B3BB69-23CF-44E3-9099-C40C66FF867C}">
                  <a14:compatExt spid="_x0000_s69677"/>
                </a:ext>
                <a:ext uri="{FF2B5EF4-FFF2-40B4-BE49-F238E27FC236}">
                  <a16:creationId xmlns:a16="http://schemas.microsoft.com/office/drawing/2014/main" id="{00000000-0008-0000-0200-00002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xdr:row>
          <xdr:rowOff>157843</xdr:rowOff>
        </xdr:from>
        <xdr:to>
          <xdr:col>1</xdr:col>
          <xdr:colOff>332014</xdr:colOff>
          <xdr:row>48</xdr:row>
          <xdr:rowOff>21771</xdr:rowOff>
        </xdr:to>
        <xdr:sp macro="" textlink="">
          <xdr:nvSpPr>
            <xdr:cNvPr id="69678" name="Check Box 46" hidden="1">
              <a:extLst>
                <a:ext uri="{63B3BB69-23CF-44E3-9099-C40C66FF867C}">
                  <a14:compatExt spid="_x0000_s69678"/>
                </a:ext>
                <a:ext uri="{FF2B5EF4-FFF2-40B4-BE49-F238E27FC236}">
                  <a16:creationId xmlns:a16="http://schemas.microsoft.com/office/drawing/2014/main" id="{00000000-0008-0000-0200-00002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47</xdr:row>
          <xdr:rowOff>152400</xdr:rowOff>
        </xdr:from>
        <xdr:to>
          <xdr:col>1</xdr:col>
          <xdr:colOff>332014</xdr:colOff>
          <xdr:row>49</xdr:row>
          <xdr:rowOff>16329</xdr:rowOff>
        </xdr:to>
        <xdr:sp macro="" textlink="">
          <xdr:nvSpPr>
            <xdr:cNvPr id="69679" name="Check Box 47" hidden="1">
              <a:extLst>
                <a:ext uri="{63B3BB69-23CF-44E3-9099-C40C66FF867C}">
                  <a14:compatExt spid="_x0000_s69679"/>
                </a:ext>
                <a:ext uri="{FF2B5EF4-FFF2-40B4-BE49-F238E27FC236}">
                  <a16:creationId xmlns:a16="http://schemas.microsoft.com/office/drawing/2014/main" id="{00000000-0008-0000-0200-00002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48</xdr:row>
          <xdr:rowOff>157843</xdr:rowOff>
        </xdr:from>
        <xdr:to>
          <xdr:col>1</xdr:col>
          <xdr:colOff>332014</xdr:colOff>
          <xdr:row>50</xdr:row>
          <xdr:rowOff>21771</xdr:rowOff>
        </xdr:to>
        <xdr:sp macro="" textlink="">
          <xdr:nvSpPr>
            <xdr:cNvPr id="69680" name="Check Box 48" hidden="1">
              <a:extLst>
                <a:ext uri="{63B3BB69-23CF-44E3-9099-C40C66FF867C}">
                  <a14:compatExt spid="_x0000_s69680"/>
                </a:ext>
                <a:ext uri="{FF2B5EF4-FFF2-40B4-BE49-F238E27FC236}">
                  <a16:creationId xmlns:a16="http://schemas.microsoft.com/office/drawing/2014/main" id="{00000000-0008-0000-0200-00003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50</xdr:row>
          <xdr:rowOff>163286</xdr:rowOff>
        </xdr:from>
        <xdr:to>
          <xdr:col>1</xdr:col>
          <xdr:colOff>332014</xdr:colOff>
          <xdr:row>52</xdr:row>
          <xdr:rowOff>27214</xdr:rowOff>
        </xdr:to>
        <xdr:sp macro="" textlink="">
          <xdr:nvSpPr>
            <xdr:cNvPr id="69681" name="Check Box 49" hidden="1">
              <a:extLst>
                <a:ext uri="{63B3BB69-23CF-44E3-9099-C40C66FF867C}">
                  <a14:compatExt spid="_x0000_s69681"/>
                </a:ext>
                <a:ext uri="{FF2B5EF4-FFF2-40B4-BE49-F238E27FC236}">
                  <a16:creationId xmlns:a16="http://schemas.microsoft.com/office/drawing/2014/main" id="{00000000-0008-0000-0200-00003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xdr:row>
          <xdr:rowOff>168729</xdr:rowOff>
        </xdr:from>
        <xdr:to>
          <xdr:col>1</xdr:col>
          <xdr:colOff>332014</xdr:colOff>
          <xdr:row>53</xdr:row>
          <xdr:rowOff>32657</xdr:rowOff>
        </xdr:to>
        <xdr:sp macro="" textlink="">
          <xdr:nvSpPr>
            <xdr:cNvPr id="69682" name="Check Box 50" hidden="1">
              <a:extLst>
                <a:ext uri="{63B3BB69-23CF-44E3-9099-C40C66FF867C}">
                  <a14:compatExt spid="_x0000_s69682"/>
                </a:ext>
                <a:ext uri="{FF2B5EF4-FFF2-40B4-BE49-F238E27FC236}">
                  <a16:creationId xmlns:a16="http://schemas.microsoft.com/office/drawing/2014/main" id="{00000000-0008-0000-0200-00003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52</xdr:row>
          <xdr:rowOff>152400</xdr:rowOff>
        </xdr:from>
        <xdr:to>
          <xdr:col>1</xdr:col>
          <xdr:colOff>332014</xdr:colOff>
          <xdr:row>54</xdr:row>
          <xdr:rowOff>16329</xdr:rowOff>
        </xdr:to>
        <xdr:sp macro="" textlink="">
          <xdr:nvSpPr>
            <xdr:cNvPr id="69683" name="Check Box 51" hidden="1">
              <a:extLst>
                <a:ext uri="{63B3BB69-23CF-44E3-9099-C40C66FF867C}">
                  <a14:compatExt spid="_x0000_s69683"/>
                </a:ext>
                <a:ext uri="{FF2B5EF4-FFF2-40B4-BE49-F238E27FC236}">
                  <a16:creationId xmlns:a16="http://schemas.microsoft.com/office/drawing/2014/main" id="{00000000-0008-0000-0200-00003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xdr:row>
          <xdr:rowOff>168729</xdr:rowOff>
        </xdr:from>
        <xdr:to>
          <xdr:col>1</xdr:col>
          <xdr:colOff>332014</xdr:colOff>
          <xdr:row>55</xdr:row>
          <xdr:rowOff>32657</xdr:rowOff>
        </xdr:to>
        <xdr:sp macro="" textlink="">
          <xdr:nvSpPr>
            <xdr:cNvPr id="69684" name="Check Box 52" hidden="1">
              <a:extLst>
                <a:ext uri="{63B3BB69-23CF-44E3-9099-C40C66FF867C}">
                  <a14:compatExt spid="_x0000_s69684"/>
                </a:ext>
                <a:ext uri="{FF2B5EF4-FFF2-40B4-BE49-F238E27FC236}">
                  <a16:creationId xmlns:a16="http://schemas.microsoft.com/office/drawing/2014/main" id="{00000000-0008-0000-0200-00003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58</xdr:row>
          <xdr:rowOff>163286</xdr:rowOff>
        </xdr:from>
        <xdr:to>
          <xdr:col>1</xdr:col>
          <xdr:colOff>332014</xdr:colOff>
          <xdr:row>60</xdr:row>
          <xdr:rowOff>27214</xdr:rowOff>
        </xdr:to>
        <xdr:sp macro="" textlink="">
          <xdr:nvSpPr>
            <xdr:cNvPr id="69685" name="Check Box 53" hidden="1">
              <a:extLst>
                <a:ext uri="{63B3BB69-23CF-44E3-9099-C40C66FF867C}">
                  <a14:compatExt spid="_x0000_s69685"/>
                </a:ext>
                <a:ext uri="{FF2B5EF4-FFF2-40B4-BE49-F238E27FC236}">
                  <a16:creationId xmlns:a16="http://schemas.microsoft.com/office/drawing/2014/main" id="{00000000-0008-0000-0200-00003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xdr:row>
          <xdr:rowOff>163286</xdr:rowOff>
        </xdr:from>
        <xdr:to>
          <xdr:col>1</xdr:col>
          <xdr:colOff>332014</xdr:colOff>
          <xdr:row>61</xdr:row>
          <xdr:rowOff>27214</xdr:rowOff>
        </xdr:to>
        <xdr:sp macro="" textlink="">
          <xdr:nvSpPr>
            <xdr:cNvPr id="69686" name="Check Box 54" hidden="1">
              <a:extLst>
                <a:ext uri="{63B3BB69-23CF-44E3-9099-C40C66FF867C}">
                  <a14:compatExt spid="_x0000_s69686"/>
                </a:ext>
                <a:ext uri="{FF2B5EF4-FFF2-40B4-BE49-F238E27FC236}">
                  <a16:creationId xmlns:a16="http://schemas.microsoft.com/office/drawing/2014/main" id="{00000000-0008-0000-0200-00003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60</xdr:row>
          <xdr:rowOff>168729</xdr:rowOff>
        </xdr:from>
        <xdr:to>
          <xdr:col>1</xdr:col>
          <xdr:colOff>332014</xdr:colOff>
          <xdr:row>62</xdr:row>
          <xdr:rowOff>32657</xdr:rowOff>
        </xdr:to>
        <xdr:sp macro="" textlink="">
          <xdr:nvSpPr>
            <xdr:cNvPr id="69687" name="Check Box 55" hidden="1">
              <a:extLst>
                <a:ext uri="{63B3BB69-23CF-44E3-9099-C40C66FF867C}">
                  <a14:compatExt spid="_x0000_s69687"/>
                </a:ext>
                <a:ext uri="{FF2B5EF4-FFF2-40B4-BE49-F238E27FC236}">
                  <a16:creationId xmlns:a16="http://schemas.microsoft.com/office/drawing/2014/main" id="{00000000-0008-0000-0200-00003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61</xdr:row>
          <xdr:rowOff>163286</xdr:rowOff>
        </xdr:from>
        <xdr:to>
          <xdr:col>1</xdr:col>
          <xdr:colOff>332014</xdr:colOff>
          <xdr:row>63</xdr:row>
          <xdr:rowOff>27214</xdr:rowOff>
        </xdr:to>
        <xdr:sp macro="" textlink="">
          <xdr:nvSpPr>
            <xdr:cNvPr id="69688" name="Check Box 56" hidden="1">
              <a:extLst>
                <a:ext uri="{63B3BB69-23CF-44E3-9099-C40C66FF867C}">
                  <a14:compatExt spid="_x0000_s69688"/>
                </a:ext>
                <a:ext uri="{FF2B5EF4-FFF2-40B4-BE49-F238E27FC236}">
                  <a16:creationId xmlns:a16="http://schemas.microsoft.com/office/drawing/2014/main" id="{00000000-0008-0000-0200-00003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66</xdr:row>
          <xdr:rowOff>152400</xdr:rowOff>
        </xdr:from>
        <xdr:to>
          <xdr:col>1</xdr:col>
          <xdr:colOff>332014</xdr:colOff>
          <xdr:row>68</xdr:row>
          <xdr:rowOff>16329</xdr:rowOff>
        </xdr:to>
        <xdr:sp macro="" textlink="">
          <xdr:nvSpPr>
            <xdr:cNvPr id="69689" name="Check Box 57" hidden="1">
              <a:extLst>
                <a:ext uri="{63B3BB69-23CF-44E3-9099-C40C66FF867C}">
                  <a14:compatExt spid="_x0000_s69689"/>
                </a:ext>
                <a:ext uri="{FF2B5EF4-FFF2-40B4-BE49-F238E27FC236}">
                  <a16:creationId xmlns:a16="http://schemas.microsoft.com/office/drawing/2014/main" id="{00000000-0008-0000-0200-00003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67</xdr:row>
          <xdr:rowOff>157843</xdr:rowOff>
        </xdr:from>
        <xdr:to>
          <xdr:col>1</xdr:col>
          <xdr:colOff>332014</xdr:colOff>
          <xdr:row>69</xdr:row>
          <xdr:rowOff>21771</xdr:rowOff>
        </xdr:to>
        <xdr:sp macro="" textlink="">
          <xdr:nvSpPr>
            <xdr:cNvPr id="69690" name="Check Box 58" hidden="1">
              <a:extLst>
                <a:ext uri="{63B3BB69-23CF-44E3-9099-C40C66FF867C}">
                  <a14:compatExt spid="_x0000_s69690"/>
                </a:ext>
                <a:ext uri="{FF2B5EF4-FFF2-40B4-BE49-F238E27FC236}">
                  <a16:creationId xmlns:a16="http://schemas.microsoft.com/office/drawing/2014/main" id="{00000000-0008-0000-0200-00003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68</xdr:row>
          <xdr:rowOff>163286</xdr:rowOff>
        </xdr:from>
        <xdr:to>
          <xdr:col>1</xdr:col>
          <xdr:colOff>332014</xdr:colOff>
          <xdr:row>70</xdr:row>
          <xdr:rowOff>27214</xdr:rowOff>
        </xdr:to>
        <xdr:sp macro="" textlink="">
          <xdr:nvSpPr>
            <xdr:cNvPr id="69691" name="Check Box 59" hidden="1">
              <a:extLst>
                <a:ext uri="{63B3BB69-23CF-44E3-9099-C40C66FF867C}">
                  <a14:compatExt spid="_x0000_s69691"/>
                </a:ext>
                <a:ext uri="{FF2B5EF4-FFF2-40B4-BE49-F238E27FC236}">
                  <a16:creationId xmlns:a16="http://schemas.microsoft.com/office/drawing/2014/main" id="{00000000-0008-0000-0200-00003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69</xdr:row>
          <xdr:rowOff>163286</xdr:rowOff>
        </xdr:from>
        <xdr:to>
          <xdr:col>1</xdr:col>
          <xdr:colOff>332014</xdr:colOff>
          <xdr:row>71</xdr:row>
          <xdr:rowOff>27214</xdr:rowOff>
        </xdr:to>
        <xdr:sp macro="" textlink="">
          <xdr:nvSpPr>
            <xdr:cNvPr id="69692" name="Check Box 60" hidden="1">
              <a:extLst>
                <a:ext uri="{63B3BB69-23CF-44E3-9099-C40C66FF867C}">
                  <a14:compatExt spid="_x0000_s69692"/>
                </a:ext>
                <a:ext uri="{FF2B5EF4-FFF2-40B4-BE49-F238E27FC236}">
                  <a16:creationId xmlns:a16="http://schemas.microsoft.com/office/drawing/2014/main" id="{00000000-0008-0000-0200-00003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70</xdr:row>
          <xdr:rowOff>163286</xdr:rowOff>
        </xdr:from>
        <xdr:to>
          <xdr:col>1</xdr:col>
          <xdr:colOff>332014</xdr:colOff>
          <xdr:row>72</xdr:row>
          <xdr:rowOff>27214</xdr:rowOff>
        </xdr:to>
        <xdr:sp macro="" textlink="">
          <xdr:nvSpPr>
            <xdr:cNvPr id="69693" name="Check Box 61" hidden="1">
              <a:extLst>
                <a:ext uri="{63B3BB69-23CF-44E3-9099-C40C66FF867C}">
                  <a14:compatExt spid="_x0000_s69693"/>
                </a:ext>
                <a:ext uri="{FF2B5EF4-FFF2-40B4-BE49-F238E27FC236}">
                  <a16:creationId xmlns:a16="http://schemas.microsoft.com/office/drawing/2014/main" id="{00000000-0008-0000-0200-00003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71</xdr:row>
          <xdr:rowOff>163286</xdr:rowOff>
        </xdr:from>
        <xdr:to>
          <xdr:col>1</xdr:col>
          <xdr:colOff>332014</xdr:colOff>
          <xdr:row>73</xdr:row>
          <xdr:rowOff>27214</xdr:rowOff>
        </xdr:to>
        <xdr:sp macro="" textlink="">
          <xdr:nvSpPr>
            <xdr:cNvPr id="69694" name="Check Box 62" hidden="1">
              <a:extLst>
                <a:ext uri="{63B3BB69-23CF-44E3-9099-C40C66FF867C}">
                  <a14:compatExt spid="_x0000_s69694"/>
                </a:ext>
                <a:ext uri="{FF2B5EF4-FFF2-40B4-BE49-F238E27FC236}">
                  <a16:creationId xmlns:a16="http://schemas.microsoft.com/office/drawing/2014/main" id="{00000000-0008-0000-0200-00003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79</xdr:row>
          <xdr:rowOff>157843</xdr:rowOff>
        </xdr:from>
        <xdr:to>
          <xdr:col>1</xdr:col>
          <xdr:colOff>332014</xdr:colOff>
          <xdr:row>81</xdr:row>
          <xdr:rowOff>21771</xdr:rowOff>
        </xdr:to>
        <xdr:sp macro="" textlink="">
          <xdr:nvSpPr>
            <xdr:cNvPr id="69695" name="Check Box 63" hidden="1">
              <a:extLst>
                <a:ext uri="{63B3BB69-23CF-44E3-9099-C40C66FF867C}">
                  <a14:compatExt spid="_x0000_s69695"/>
                </a:ext>
                <a:ext uri="{FF2B5EF4-FFF2-40B4-BE49-F238E27FC236}">
                  <a16:creationId xmlns:a16="http://schemas.microsoft.com/office/drawing/2014/main" id="{00000000-0008-0000-0200-00003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80</xdr:row>
          <xdr:rowOff>157843</xdr:rowOff>
        </xdr:from>
        <xdr:to>
          <xdr:col>1</xdr:col>
          <xdr:colOff>332014</xdr:colOff>
          <xdr:row>82</xdr:row>
          <xdr:rowOff>21771</xdr:rowOff>
        </xdr:to>
        <xdr:sp macro="" textlink="">
          <xdr:nvSpPr>
            <xdr:cNvPr id="69696" name="Check Box 64" hidden="1">
              <a:extLst>
                <a:ext uri="{63B3BB69-23CF-44E3-9099-C40C66FF867C}">
                  <a14:compatExt spid="_x0000_s69696"/>
                </a:ext>
                <a:ext uri="{FF2B5EF4-FFF2-40B4-BE49-F238E27FC236}">
                  <a16:creationId xmlns:a16="http://schemas.microsoft.com/office/drawing/2014/main" id="{00000000-0008-0000-0200-00004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81</xdr:row>
          <xdr:rowOff>146957</xdr:rowOff>
        </xdr:from>
        <xdr:to>
          <xdr:col>1</xdr:col>
          <xdr:colOff>332014</xdr:colOff>
          <xdr:row>83</xdr:row>
          <xdr:rowOff>10886</xdr:rowOff>
        </xdr:to>
        <xdr:sp macro="" textlink="">
          <xdr:nvSpPr>
            <xdr:cNvPr id="69697" name="Check Box 65" hidden="1">
              <a:extLst>
                <a:ext uri="{63B3BB69-23CF-44E3-9099-C40C66FF867C}">
                  <a14:compatExt spid="_x0000_s69697"/>
                </a:ext>
                <a:ext uri="{FF2B5EF4-FFF2-40B4-BE49-F238E27FC236}">
                  <a16:creationId xmlns:a16="http://schemas.microsoft.com/office/drawing/2014/main" id="{00000000-0008-0000-0200-00004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82</xdr:row>
          <xdr:rowOff>163286</xdr:rowOff>
        </xdr:from>
        <xdr:to>
          <xdr:col>1</xdr:col>
          <xdr:colOff>332014</xdr:colOff>
          <xdr:row>84</xdr:row>
          <xdr:rowOff>27214</xdr:rowOff>
        </xdr:to>
        <xdr:sp macro="" textlink="">
          <xdr:nvSpPr>
            <xdr:cNvPr id="69698" name="Check Box 66" hidden="1">
              <a:extLst>
                <a:ext uri="{63B3BB69-23CF-44E3-9099-C40C66FF867C}">
                  <a14:compatExt spid="_x0000_s69698"/>
                </a:ext>
                <a:ext uri="{FF2B5EF4-FFF2-40B4-BE49-F238E27FC236}">
                  <a16:creationId xmlns:a16="http://schemas.microsoft.com/office/drawing/2014/main" id="{00000000-0008-0000-0200-00004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83</xdr:row>
          <xdr:rowOff>163286</xdr:rowOff>
        </xdr:from>
        <xdr:to>
          <xdr:col>1</xdr:col>
          <xdr:colOff>332014</xdr:colOff>
          <xdr:row>85</xdr:row>
          <xdr:rowOff>27214</xdr:rowOff>
        </xdr:to>
        <xdr:sp macro="" textlink="">
          <xdr:nvSpPr>
            <xdr:cNvPr id="69699" name="Check Box 67" hidden="1">
              <a:extLst>
                <a:ext uri="{63B3BB69-23CF-44E3-9099-C40C66FF867C}">
                  <a14:compatExt spid="_x0000_s69699"/>
                </a:ext>
                <a:ext uri="{FF2B5EF4-FFF2-40B4-BE49-F238E27FC236}">
                  <a16:creationId xmlns:a16="http://schemas.microsoft.com/office/drawing/2014/main" id="{00000000-0008-0000-0200-00004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84</xdr:row>
          <xdr:rowOff>157843</xdr:rowOff>
        </xdr:from>
        <xdr:to>
          <xdr:col>1</xdr:col>
          <xdr:colOff>332014</xdr:colOff>
          <xdr:row>86</xdr:row>
          <xdr:rowOff>21771</xdr:rowOff>
        </xdr:to>
        <xdr:sp macro="" textlink="">
          <xdr:nvSpPr>
            <xdr:cNvPr id="69700" name="Check Box 68" hidden="1">
              <a:extLst>
                <a:ext uri="{63B3BB69-23CF-44E3-9099-C40C66FF867C}">
                  <a14:compatExt spid="_x0000_s69700"/>
                </a:ext>
                <a:ext uri="{FF2B5EF4-FFF2-40B4-BE49-F238E27FC236}">
                  <a16:creationId xmlns:a16="http://schemas.microsoft.com/office/drawing/2014/main" id="{00000000-0008-0000-0200-00004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85</xdr:row>
          <xdr:rowOff>141514</xdr:rowOff>
        </xdr:from>
        <xdr:to>
          <xdr:col>1</xdr:col>
          <xdr:colOff>332014</xdr:colOff>
          <xdr:row>87</xdr:row>
          <xdr:rowOff>5443</xdr:rowOff>
        </xdr:to>
        <xdr:sp macro="" textlink="">
          <xdr:nvSpPr>
            <xdr:cNvPr id="69701" name="Check Box 69" hidden="1">
              <a:extLst>
                <a:ext uri="{63B3BB69-23CF-44E3-9099-C40C66FF867C}">
                  <a14:compatExt spid="_x0000_s69701"/>
                </a:ext>
                <a:ext uri="{FF2B5EF4-FFF2-40B4-BE49-F238E27FC236}">
                  <a16:creationId xmlns:a16="http://schemas.microsoft.com/office/drawing/2014/main" id="{00000000-0008-0000-0200-00004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86</xdr:row>
          <xdr:rowOff>146957</xdr:rowOff>
        </xdr:from>
        <xdr:to>
          <xdr:col>1</xdr:col>
          <xdr:colOff>332014</xdr:colOff>
          <xdr:row>88</xdr:row>
          <xdr:rowOff>10886</xdr:rowOff>
        </xdr:to>
        <xdr:sp macro="" textlink="">
          <xdr:nvSpPr>
            <xdr:cNvPr id="69702" name="Check Box 70" hidden="1">
              <a:extLst>
                <a:ext uri="{63B3BB69-23CF-44E3-9099-C40C66FF867C}">
                  <a14:compatExt spid="_x0000_s69702"/>
                </a:ext>
                <a:ext uri="{FF2B5EF4-FFF2-40B4-BE49-F238E27FC236}">
                  <a16:creationId xmlns:a16="http://schemas.microsoft.com/office/drawing/2014/main" id="{00000000-0008-0000-0200-00004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87</xdr:row>
          <xdr:rowOff>157843</xdr:rowOff>
        </xdr:from>
        <xdr:to>
          <xdr:col>1</xdr:col>
          <xdr:colOff>332014</xdr:colOff>
          <xdr:row>89</xdr:row>
          <xdr:rowOff>21771</xdr:rowOff>
        </xdr:to>
        <xdr:sp macro="" textlink="">
          <xdr:nvSpPr>
            <xdr:cNvPr id="69703" name="Check Box 71" hidden="1">
              <a:extLst>
                <a:ext uri="{63B3BB69-23CF-44E3-9099-C40C66FF867C}">
                  <a14:compatExt spid="_x0000_s69703"/>
                </a:ext>
                <a:ext uri="{FF2B5EF4-FFF2-40B4-BE49-F238E27FC236}">
                  <a16:creationId xmlns:a16="http://schemas.microsoft.com/office/drawing/2014/main" id="{00000000-0008-0000-0200-00004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88</xdr:row>
          <xdr:rowOff>157843</xdr:rowOff>
        </xdr:from>
        <xdr:to>
          <xdr:col>1</xdr:col>
          <xdr:colOff>332014</xdr:colOff>
          <xdr:row>90</xdr:row>
          <xdr:rowOff>21771</xdr:rowOff>
        </xdr:to>
        <xdr:sp macro="" textlink="">
          <xdr:nvSpPr>
            <xdr:cNvPr id="69704" name="Check Box 72" hidden="1">
              <a:extLst>
                <a:ext uri="{63B3BB69-23CF-44E3-9099-C40C66FF867C}">
                  <a14:compatExt spid="_x0000_s69704"/>
                </a:ext>
                <a:ext uri="{FF2B5EF4-FFF2-40B4-BE49-F238E27FC236}">
                  <a16:creationId xmlns:a16="http://schemas.microsoft.com/office/drawing/2014/main" id="{00000000-0008-0000-0200-00004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89</xdr:row>
          <xdr:rowOff>141514</xdr:rowOff>
        </xdr:from>
        <xdr:to>
          <xdr:col>1</xdr:col>
          <xdr:colOff>332014</xdr:colOff>
          <xdr:row>91</xdr:row>
          <xdr:rowOff>5443</xdr:rowOff>
        </xdr:to>
        <xdr:sp macro="" textlink="">
          <xdr:nvSpPr>
            <xdr:cNvPr id="69705" name="Check Box 73" hidden="1">
              <a:extLst>
                <a:ext uri="{63B3BB69-23CF-44E3-9099-C40C66FF867C}">
                  <a14:compatExt spid="_x0000_s69705"/>
                </a:ext>
                <a:ext uri="{FF2B5EF4-FFF2-40B4-BE49-F238E27FC236}">
                  <a16:creationId xmlns:a16="http://schemas.microsoft.com/office/drawing/2014/main" id="{00000000-0008-0000-0200-00004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90</xdr:row>
          <xdr:rowOff>163286</xdr:rowOff>
        </xdr:from>
        <xdr:to>
          <xdr:col>1</xdr:col>
          <xdr:colOff>332014</xdr:colOff>
          <xdr:row>92</xdr:row>
          <xdr:rowOff>27214</xdr:rowOff>
        </xdr:to>
        <xdr:sp macro="" textlink="">
          <xdr:nvSpPr>
            <xdr:cNvPr id="69706" name="Check Box 74" hidden="1">
              <a:extLst>
                <a:ext uri="{63B3BB69-23CF-44E3-9099-C40C66FF867C}">
                  <a14:compatExt spid="_x0000_s69706"/>
                </a:ext>
                <a:ext uri="{FF2B5EF4-FFF2-40B4-BE49-F238E27FC236}">
                  <a16:creationId xmlns:a16="http://schemas.microsoft.com/office/drawing/2014/main" id="{00000000-0008-0000-0200-00004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91</xdr:row>
          <xdr:rowOff>163286</xdr:rowOff>
        </xdr:from>
        <xdr:to>
          <xdr:col>1</xdr:col>
          <xdr:colOff>332014</xdr:colOff>
          <xdr:row>93</xdr:row>
          <xdr:rowOff>27214</xdr:rowOff>
        </xdr:to>
        <xdr:sp macro="" textlink="">
          <xdr:nvSpPr>
            <xdr:cNvPr id="69707" name="Check Box 75" hidden="1">
              <a:extLst>
                <a:ext uri="{63B3BB69-23CF-44E3-9099-C40C66FF867C}">
                  <a14:compatExt spid="_x0000_s69707"/>
                </a:ext>
                <a:ext uri="{FF2B5EF4-FFF2-40B4-BE49-F238E27FC236}">
                  <a16:creationId xmlns:a16="http://schemas.microsoft.com/office/drawing/2014/main" id="{00000000-0008-0000-0200-00004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92</xdr:row>
          <xdr:rowOff>157843</xdr:rowOff>
        </xdr:from>
        <xdr:to>
          <xdr:col>1</xdr:col>
          <xdr:colOff>332014</xdr:colOff>
          <xdr:row>94</xdr:row>
          <xdr:rowOff>21771</xdr:rowOff>
        </xdr:to>
        <xdr:sp macro="" textlink="">
          <xdr:nvSpPr>
            <xdr:cNvPr id="69708" name="Check Box 76" hidden="1">
              <a:extLst>
                <a:ext uri="{63B3BB69-23CF-44E3-9099-C40C66FF867C}">
                  <a14:compatExt spid="_x0000_s69708"/>
                </a:ext>
                <a:ext uri="{FF2B5EF4-FFF2-40B4-BE49-F238E27FC236}">
                  <a16:creationId xmlns:a16="http://schemas.microsoft.com/office/drawing/2014/main" id="{00000000-0008-0000-0200-00004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93</xdr:row>
          <xdr:rowOff>152400</xdr:rowOff>
        </xdr:from>
        <xdr:to>
          <xdr:col>1</xdr:col>
          <xdr:colOff>332014</xdr:colOff>
          <xdr:row>95</xdr:row>
          <xdr:rowOff>16329</xdr:rowOff>
        </xdr:to>
        <xdr:sp macro="" textlink="">
          <xdr:nvSpPr>
            <xdr:cNvPr id="69709" name="Check Box 77" hidden="1">
              <a:extLst>
                <a:ext uri="{63B3BB69-23CF-44E3-9099-C40C66FF867C}">
                  <a14:compatExt spid="_x0000_s69709"/>
                </a:ext>
                <a:ext uri="{FF2B5EF4-FFF2-40B4-BE49-F238E27FC236}">
                  <a16:creationId xmlns:a16="http://schemas.microsoft.com/office/drawing/2014/main" id="{00000000-0008-0000-0200-00004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94</xdr:row>
          <xdr:rowOff>157843</xdr:rowOff>
        </xdr:from>
        <xdr:to>
          <xdr:col>1</xdr:col>
          <xdr:colOff>332014</xdr:colOff>
          <xdr:row>96</xdr:row>
          <xdr:rowOff>21771</xdr:rowOff>
        </xdr:to>
        <xdr:sp macro="" textlink="">
          <xdr:nvSpPr>
            <xdr:cNvPr id="69710" name="Check Box 78" hidden="1">
              <a:extLst>
                <a:ext uri="{63B3BB69-23CF-44E3-9099-C40C66FF867C}">
                  <a14:compatExt spid="_x0000_s69710"/>
                </a:ext>
                <a:ext uri="{FF2B5EF4-FFF2-40B4-BE49-F238E27FC236}">
                  <a16:creationId xmlns:a16="http://schemas.microsoft.com/office/drawing/2014/main" id="{00000000-0008-0000-0200-00004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95</xdr:row>
          <xdr:rowOff>157843</xdr:rowOff>
        </xdr:from>
        <xdr:to>
          <xdr:col>1</xdr:col>
          <xdr:colOff>332014</xdr:colOff>
          <xdr:row>97</xdr:row>
          <xdr:rowOff>21771</xdr:rowOff>
        </xdr:to>
        <xdr:sp macro="" textlink="">
          <xdr:nvSpPr>
            <xdr:cNvPr id="69711" name="Check Box 79" hidden="1">
              <a:extLst>
                <a:ext uri="{63B3BB69-23CF-44E3-9099-C40C66FF867C}">
                  <a14:compatExt spid="_x0000_s69711"/>
                </a:ext>
                <a:ext uri="{FF2B5EF4-FFF2-40B4-BE49-F238E27FC236}">
                  <a16:creationId xmlns:a16="http://schemas.microsoft.com/office/drawing/2014/main" id="{00000000-0008-0000-0200-00004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96</xdr:row>
          <xdr:rowOff>163286</xdr:rowOff>
        </xdr:from>
        <xdr:to>
          <xdr:col>1</xdr:col>
          <xdr:colOff>332014</xdr:colOff>
          <xdr:row>98</xdr:row>
          <xdr:rowOff>27214</xdr:rowOff>
        </xdr:to>
        <xdr:sp macro="" textlink="">
          <xdr:nvSpPr>
            <xdr:cNvPr id="69712" name="Check Box 80" hidden="1">
              <a:extLst>
                <a:ext uri="{63B3BB69-23CF-44E3-9099-C40C66FF867C}">
                  <a14:compatExt spid="_x0000_s69712"/>
                </a:ext>
                <a:ext uri="{FF2B5EF4-FFF2-40B4-BE49-F238E27FC236}">
                  <a16:creationId xmlns:a16="http://schemas.microsoft.com/office/drawing/2014/main" id="{00000000-0008-0000-0200-00005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97</xdr:row>
          <xdr:rowOff>163286</xdr:rowOff>
        </xdr:from>
        <xdr:to>
          <xdr:col>1</xdr:col>
          <xdr:colOff>332014</xdr:colOff>
          <xdr:row>99</xdr:row>
          <xdr:rowOff>27214</xdr:rowOff>
        </xdr:to>
        <xdr:sp macro="" textlink="">
          <xdr:nvSpPr>
            <xdr:cNvPr id="69713" name="Check Box 81" hidden="1">
              <a:extLst>
                <a:ext uri="{63B3BB69-23CF-44E3-9099-C40C66FF867C}">
                  <a14:compatExt spid="_x0000_s69713"/>
                </a:ext>
                <a:ext uri="{FF2B5EF4-FFF2-40B4-BE49-F238E27FC236}">
                  <a16:creationId xmlns:a16="http://schemas.microsoft.com/office/drawing/2014/main" id="{00000000-0008-0000-0200-00005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98</xdr:row>
          <xdr:rowOff>163286</xdr:rowOff>
        </xdr:from>
        <xdr:to>
          <xdr:col>1</xdr:col>
          <xdr:colOff>332014</xdr:colOff>
          <xdr:row>100</xdr:row>
          <xdr:rowOff>27214</xdr:rowOff>
        </xdr:to>
        <xdr:sp macro="" textlink="">
          <xdr:nvSpPr>
            <xdr:cNvPr id="69714" name="Check Box 82" hidden="1">
              <a:extLst>
                <a:ext uri="{63B3BB69-23CF-44E3-9099-C40C66FF867C}">
                  <a14:compatExt spid="_x0000_s69714"/>
                </a:ext>
                <a:ext uri="{FF2B5EF4-FFF2-40B4-BE49-F238E27FC236}">
                  <a16:creationId xmlns:a16="http://schemas.microsoft.com/office/drawing/2014/main" id="{00000000-0008-0000-0200-00005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99</xdr:row>
          <xdr:rowOff>152400</xdr:rowOff>
        </xdr:from>
        <xdr:to>
          <xdr:col>1</xdr:col>
          <xdr:colOff>332014</xdr:colOff>
          <xdr:row>101</xdr:row>
          <xdr:rowOff>16329</xdr:rowOff>
        </xdr:to>
        <xdr:sp macro="" textlink="">
          <xdr:nvSpPr>
            <xdr:cNvPr id="69715" name="Check Box 83" hidden="1">
              <a:extLst>
                <a:ext uri="{63B3BB69-23CF-44E3-9099-C40C66FF867C}">
                  <a14:compatExt spid="_x0000_s69715"/>
                </a:ext>
                <a:ext uri="{FF2B5EF4-FFF2-40B4-BE49-F238E27FC236}">
                  <a16:creationId xmlns:a16="http://schemas.microsoft.com/office/drawing/2014/main" id="{00000000-0008-0000-0200-00005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100</xdr:row>
          <xdr:rowOff>163286</xdr:rowOff>
        </xdr:from>
        <xdr:to>
          <xdr:col>1</xdr:col>
          <xdr:colOff>332014</xdr:colOff>
          <xdr:row>102</xdr:row>
          <xdr:rowOff>27214</xdr:rowOff>
        </xdr:to>
        <xdr:sp macro="" textlink="">
          <xdr:nvSpPr>
            <xdr:cNvPr id="69716" name="Check Box 84" hidden="1">
              <a:extLst>
                <a:ext uri="{63B3BB69-23CF-44E3-9099-C40C66FF867C}">
                  <a14:compatExt spid="_x0000_s69716"/>
                </a:ext>
                <a:ext uri="{FF2B5EF4-FFF2-40B4-BE49-F238E27FC236}">
                  <a16:creationId xmlns:a16="http://schemas.microsoft.com/office/drawing/2014/main" id="{00000000-0008-0000-0200-00005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101</xdr:row>
          <xdr:rowOff>163286</xdr:rowOff>
        </xdr:from>
        <xdr:to>
          <xdr:col>1</xdr:col>
          <xdr:colOff>332014</xdr:colOff>
          <xdr:row>103</xdr:row>
          <xdr:rowOff>27214</xdr:rowOff>
        </xdr:to>
        <xdr:sp macro="" textlink="">
          <xdr:nvSpPr>
            <xdr:cNvPr id="69717" name="Check Box 85" hidden="1">
              <a:extLst>
                <a:ext uri="{63B3BB69-23CF-44E3-9099-C40C66FF867C}">
                  <a14:compatExt spid="_x0000_s69717"/>
                </a:ext>
                <a:ext uri="{FF2B5EF4-FFF2-40B4-BE49-F238E27FC236}">
                  <a16:creationId xmlns:a16="http://schemas.microsoft.com/office/drawing/2014/main" id="{00000000-0008-0000-0200-00005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102</xdr:row>
          <xdr:rowOff>157843</xdr:rowOff>
        </xdr:from>
        <xdr:to>
          <xdr:col>1</xdr:col>
          <xdr:colOff>332014</xdr:colOff>
          <xdr:row>104</xdr:row>
          <xdr:rowOff>21771</xdr:rowOff>
        </xdr:to>
        <xdr:sp macro="" textlink="">
          <xdr:nvSpPr>
            <xdr:cNvPr id="69718" name="Check Box 86" hidden="1">
              <a:extLst>
                <a:ext uri="{63B3BB69-23CF-44E3-9099-C40C66FF867C}">
                  <a14:compatExt spid="_x0000_s69718"/>
                </a:ext>
                <a:ext uri="{FF2B5EF4-FFF2-40B4-BE49-F238E27FC236}">
                  <a16:creationId xmlns:a16="http://schemas.microsoft.com/office/drawing/2014/main" id="{00000000-0008-0000-0200-00005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103</xdr:row>
          <xdr:rowOff>157843</xdr:rowOff>
        </xdr:from>
        <xdr:to>
          <xdr:col>1</xdr:col>
          <xdr:colOff>332014</xdr:colOff>
          <xdr:row>105</xdr:row>
          <xdr:rowOff>21771</xdr:rowOff>
        </xdr:to>
        <xdr:sp macro="" textlink="">
          <xdr:nvSpPr>
            <xdr:cNvPr id="69719" name="Check Box 87" hidden="1">
              <a:extLst>
                <a:ext uri="{63B3BB69-23CF-44E3-9099-C40C66FF867C}">
                  <a14:compatExt spid="_x0000_s69719"/>
                </a:ext>
                <a:ext uri="{FF2B5EF4-FFF2-40B4-BE49-F238E27FC236}">
                  <a16:creationId xmlns:a16="http://schemas.microsoft.com/office/drawing/2014/main" id="{00000000-0008-0000-0200-00005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104</xdr:row>
          <xdr:rowOff>163286</xdr:rowOff>
        </xdr:from>
        <xdr:to>
          <xdr:col>1</xdr:col>
          <xdr:colOff>332014</xdr:colOff>
          <xdr:row>106</xdr:row>
          <xdr:rowOff>27214</xdr:rowOff>
        </xdr:to>
        <xdr:sp macro="" textlink="">
          <xdr:nvSpPr>
            <xdr:cNvPr id="69720" name="Check Box 88" hidden="1">
              <a:extLst>
                <a:ext uri="{63B3BB69-23CF-44E3-9099-C40C66FF867C}">
                  <a14:compatExt spid="_x0000_s69720"/>
                </a:ext>
                <a:ext uri="{FF2B5EF4-FFF2-40B4-BE49-F238E27FC236}">
                  <a16:creationId xmlns:a16="http://schemas.microsoft.com/office/drawing/2014/main" id="{00000000-0008-0000-0200-00005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157843</xdr:rowOff>
        </xdr:from>
        <xdr:to>
          <xdr:col>1</xdr:col>
          <xdr:colOff>332014</xdr:colOff>
          <xdr:row>107</xdr:row>
          <xdr:rowOff>21771</xdr:rowOff>
        </xdr:to>
        <xdr:sp macro="" textlink="">
          <xdr:nvSpPr>
            <xdr:cNvPr id="69721" name="Check Box 89" hidden="1">
              <a:extLst>
                <a:ext uri="{63B3BB69-23CF-44E3-9099-C40C66FF867C}">
                  <a14:compatExt spid="_x0000_s69721"/>
                </a:ext>
                <a:ext uri="{FF2B5EF4-FFF2-40B4-BE49-F238E27FC236}">
                  <a16:creationId xmlns:a16="http://schemas.microsoft.com/office/drawing/2014/main" id="{00000000-0008-0000-0200-00005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106</xdr:row>
          <xdr:rowOff>163286</xdr:rowOff>
        </xdr:from>
        <xdr:to>
          <xdr:col>1</xdr:col>
          <xdr:colOff>332014</xdr:colOff>
          <xdr:row>108</xdr:row>
          <xdr:rowOff>27214</xdr:rowOff>
        </xdr:to>
        <xdr:sp macro="" textlink="">
          <xdr:nvSpPr>
            <xdr:cNvPr id="69722" name="Check Box 90" hidden="1">
              <a:extLst>
                <a:ext uri="{63B3BB69-23CF-44E3-9099-C40C66FF867C}">
                  <a14:compatExt spid="_x0000_s69722"/>
                </a:ext>
                <a:ext uri="{FF2B5EF4-FFF2-40B4-BE49-F238E27FC236}">
                  <a16:creationId xmlns:a16="http://schemas.microsoft.com/office/drawing/2014/main" id="{00000000-0008-0000-0200-00005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107</xdr:row>
          <xdr:rowOff>163286</xdr:rowOff>
        </xdr:from>
        <xdr:to>
          <xdr:col>1</xdr:col>
          <xdr:colOff>332014</xdr:colOff>
          <xdr:row>109</xdr:row>
          <xdr:rowOff>27214</xdr:rowOff>
        </xdr:to>
        <xdr:sp macro="" textlink="">
          <xdr:nvSpPr>
            <xdr:cNvPr id="69723" name="Check Box 91" hidden="1">
              <a:extLst>
                <a:ext uri="{63B3BB69-23CF-44E3-9099-C40C66FF867C}">
                  <a14:compatExt spid="_x0000_s69723"/>
                </a:ext>
                <a:ext uri="{FF2B5EF4-FFF2-40B4-BE49-F238E27FC236}">
                  <a16:creationId xmlns:a16="http://schemas.microsoft.com/office/drawing/2014/main" id="{00000000-0008-0000-0200-00005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108</xdr:row>
          <xdr:rowOff>163286</xdr:rowOff>
        </xdr:from>
        <xdr:to>
          <xdr:col>1</xdr:col>
          <xdr:colOff>332014</xdr:colOff>
          <xdr:row>110</xdr:row>
          <xdr:rowOff>27214</xdr:rowOff>
        </xdr:to>
        <xdr:sp macro="" textlink="">
          <xdr:nvSpPr>
            <xdr:cNvPr id="69724" name="Check Box 92" hidden="1">
              <a:extLst>
                <a:ext uri="{63B3BB69-23CF-44E3-9099-C40C66FF867C}">
                  <a14:compatExt spid="_x0000_s69724"/>
                </a:ext>
                <a:ext uri="{FF2B5EF4-FFF2-40B4-BE49-F238E27FC236}">
                  <a16:creationId xmlns:a16="http://schemas.microsoft.com/office/drawing/2014/main" id="{00000000-0008-0000-0200-00005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109</xdr:row>
          <xdr:rowOff>157843</xdr:rowOff>
        </xdr:from>
        <xdr:to>
          <xdr:col>1</xdr:col>
          <xdr:colOff>332014</xdr:colOff>
          <xdr:row>111</xdr:row>
          <xdr:rowOff>21771</xdr:rowOff>
        </xdr:to>
        <xdr:sp macro="" textlink="">
          <xdr:nvSpPr>
            <xdr:cNvPr id="69725" name="Check Box 93" hidden="1">
              <a:extLst>
                <a:ext uri="{63B3BB69-23CF-44E3-9099-C40C66FF867C}">
                  <a14:compatExt spid="_x0000_s69725"/>
                </a:ext>
                <a:ext uri="{FF2B5EF4-FFF2-40B4-BE49-F238E27FC236}">
                  <a16:creationId xmlns:a16="http://schemas.microsoft.com/office/drawing/2014/main" id="{00000000-0008-0000-0200-00005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110</xdr:row>
          <xdr:rowOff>146957</xdr:rowOff>
        </xdr:from>
        <xdr:to>
          <xdr:col>1</xdr:col>
          <xdr:colOff>332014</xdr:colOff>
          <xdr:row>112</xdr:row>
          <xdr:rowOff>10886</xdr:rowOff>
        </xdr:to>
        <xdr:sp macro="" textlink="">
          <xdr:nvSpPr>
            <xdr:cNvPr id="69726" name="Check Box 94" hidden="1">
              <a:extLst>
                <a:ext uri="{63B3BB69-23CF-44E3-9099-C40C66FF867C}">
                  <a14:compatExt spid="_x0000_s69726"/>
                </a:ext>
                <a:ext uri="{FF2B5EF4-FFF2-40B4-BE49-F238E27FC236}">
                  <a16:creationId xmlns:a16="http://schemas.microsoft.com/office/drawing/2014/main" id="{00000000-0008-0000-0200-00005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111</xdr:row>
          <xdr:rowOff>157843</xdr:rowOff>
        </xdr:from>
        <xdr:to>
          <xdr:col>1</xdr:col>
          <xdr:colOff>332014</xdr:colOff>
          <xdr:row>113</xdr:row>
          <xdr:rowOff>21771</xdr:rowOff>
        </xdr:to>
        <xdr:sp macro="" textlink="">
          <xdr:nvSpPr>
            <xdr:cNvPr id="69811" name="Check Box 179" hidden="1">
              <a:extLst>
                <a:ext uri="{63B3BB69-23CF-44E3-9099-C40C66FF867C}">
                  <a14:compatExt spid="_x0000_s69811"/>
                </a:ext>
                <a:ext uri="{FF2B5EF4-FFF2-40B4-BE49-F238E27FC236}">
                  <a16:creationId xmlns:a16="http://schemas.microsoft.com/office/drawing/2014/main" id="{00000000-0008-0000-0200-0000B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112</xdr:row>
          <xdr:rowOff>152400</xdr:rowOff>
        </xdr:from>
        <xdr:to>
          <xdr:col>1</xdr:col>
          <xdr:colOff>332014</xdr:colOff>
          <xdr:row>114</xdr:row>
          <xdr:rowOff>16329</xdr:rowOff>
        </xdr:to>
        <xdr:sp macro="" textlink="">
          <xdr:nvSpPr>
            <xdr:cNvPr id="69812" name="Check Box 180" hidden="1">
              <a:extLst>
                <a:ext uri="{63B3BB69-23CF-44E3-9099-C40C66FF867C}">
                  <a14:compatExt spid="_x0000_s69812"/>
                </a:ext>
                <a:ext uri="{FF2B5EF4-FFF2-40B4-BE49-F238E27FC236}">
                  <a16:creationId xmlns:a16="http://schemas.microsoft.com/office/drawing/2014/main" id="{00000000-0008-0000-0200-0000B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113</xdr:row>
          <xdr:rowOff>152400</xdr:rowOff>
        </xdr:from>
        <xdr:to>
          <xdr:col>1</xdr:col>
          <xdr:colOff>332014</xdr:colOff>
          <xdr:row>115</xdr:row>
          <xdr:rowOff>16329</xdr:rowOff>
        </xdr:to>
        <xdr:sp macro="" textlink="">
          <xdr:nvSpPr>
            <xdr:cNvPr id="69813" name="Check Box 181" hidden="1">
              <a:extLst>
                <a:ext uri="{63B3BB69-23CF-44E3-9099-C40C66FF867C}">
                  <a14:compatExt spid="_x0000_s69813"/>
                </a:ext>
                <a:ext uri="{FF2B5EF4-FFF2-40B4-BE49-F238E27FC236}">
                  <a16:creationId xmlns:a16="http://schemas.microsoft.com/office/drawing/2014/main" id="{00000000-0008-0000-0200-0000B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114</xdr:row>
          <xdr:rowOff>168729</xdr:rowOff>
        </xdr:from>
        <xdr:to>
          <xdr:col>1</xdr:col>
          <xdr:colOff>332014</xdr:colOff>
          <xdr:row>116</xdr:row>
          <xdr:rowOff>32657</xdr:rowOff>
        </xdr:to>
        <xdr:sp macro="" textlink="">
          <xdr:nvSpPr>
            <xdr:cNvPr id="69814" name="Check Box 182" hidden="1">
              <a:extLst>
                <a:ext uri="{63B3BB69-23CF-44E3-9099-C40C66FF867C}">
                  <a14:compatExt spid="_x0000_s69814"/>
                </a:ext>
                <a:ext uri="{FF2B5EF4-FFF2-40B4-BE49-F238E27FC236}">
                  <a16:creationId xmlns:a16="http://schemas.microsoft.com/office/drawing/2014/main" id="{00000000-0008-0000-0200-0000B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115</xdr:row>
          <xdr:rowOff>152400</xdr:rowOff>
        </xdr:from>
        <xdr:to>
          <xdr:col>1</xdr:col>
          <xdr:colOff>332014</xdr:colOff>
          <xdr:row>117</xdr:row>
          <xdr:rowOff>16329</xdr:rowOff>
        </xdr:to>
        <xdr:sp macro="" textlink="">
          <xdr:nvSpPr>
            <xdr:cNvPr id="69815" name="Check Box 183" hidden="1">
              <a:extLst>
                <a:ext uri="{63B3BB69-23CF-44E3-9099-C40C66FF867C}">
                  <a14:compatExt spid="_x0000_s69815"/>
                </a:ext>
                <a:ext uri="{FF2B5EF4-FFF2-40B4-BE49-F238E27FC236}">
                  <a16:creationId xmlns:a16="http://schemas.microsoft.com/office/drawing/2014/main" id="{00000000-0008-0000-0200-0000B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116</xdr:row>
          <xdr:rowOff>152400</xdr:rowOff>
        </xdr:from>
        <xdr:to>
          <xdr:col>1</xdr:col>
          <xdr:colOff>332014</xdr:colOff>
          <xdr:row>118</xdr:row>
          <xdr:rowOff>16329</xdr:rowOff>
        </xdr:to>
        <xdr:sp macro="" textlink="">
          <xdr:nvSpPr>
            <xdr:cNvPr id="69816" name="Check Box 184" hidden="1">
              <a:extLst>
                <a:ext uri="{63B3BB69-23CF-44E3-9099-C40C66FF867C}">
                  <a14:compatExt spid="_x0000_s69816"/>
                </a:ext>
                <a:ext uri="{FF2B5EF4-FFF2-40B4-BE49-F238E27FC236}">
                  <a16:creationId xmlns:a16="http://schemas.microsoft.com/office/drawing/2014/main" id="{00000000-0008-0000-0200-0000B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117</xdr:row>
          <xdr:rowOff>152400</xdr:rowOff>
        </xdr:from>
        <xdr:to>
          <xdr:col>1</xdr:col>
          <xdr:colOff>332014</xdr:colOff>
          <xdr:row>119</xdr:row>
          <xdr:rowOff>16329</xdr:rowOff>
        </xdr:to>
        <xdr:sp macro="" textlink="">
          <xdr:nvSpPr>
            <xdr:cNvPr id="69817" name="Check Box 185" hidden="1">
              <a:extLst>
                <a:ext uri="{63B3BB69-23CF-44E3-9099-C40C66FF867C}">
                  <a14:compatExt spid="_x0000_s69817"/>
                </a:ext>
                <a:ext uri="{FF2B5EF4-FFF2-40B4-BE49-F238E27FC236}">
                  <a16:creationId xmlns:a16="http://schemas.microsoft.com/office/drawing/2014/main" id="{00000000-0008-0000-0200-0000B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118</xdr:row>
          <xdr:rowOff>157843</xdr:rowOff>
        </xdr:from>
        <xdr:to>
          <xdr:col>1</xdr:col>
          <xdr:colOff>332014</xdr:colOff>
          <xdr:row>120</xdr:row>
          <xdr:rowOff>21771</xdr:rowOff>
        </xdr:to>
        <xdr:sp macro="" textlink="">
          <xdr:nvSpPr>
            <xdr:cNvPr id="69818" name="Check Box 186" hidden="1">
              <a:extLst>
                <a:ext uri="{63B3BB69-23CF-44E3-9099-C40C66FF867C}">
                  <a14:compatExt spid="_x0000_s69818"/>
                </a:ext>
                <a:ext uri="{FF2B5EF4-FFF2-40B4-BE49-F238E27FC236}">
                  <a16:creationId xmlns:a16="http://schemas.microsoft.com/office/drawing/2014/main" id="{00000000-0008-0000-0200-0000B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119</xdr:row>
          <xdr:rowOff>152400</xdr:rowOff>
        </xdr:from>
        <xdr:to>
          <xdr:col>1</xdr:col>
          <xdr:colOff>332014</xdr:colOff>
          <xdr:row>121</xdr:row>
          <xdr:rowOff>16329</xdr:rowOff>
        </xdr:to>
        <xdr:sp macro="" textlink="">
          <xdr:nvSpPr>
            <xdr:cNvPr id="69819" name="Check Box 187" hidden="1">
              <a:extLst>
                <a:ext uri="{63B3BB69-23CF-44E3-9099-C40C66FF867C}">
                  <a14:compatExt spid="_x0000_s69819"/>
                </a:ext>
                <a:ext uri="{FF2B5EF4-FFF2-40B4-BE49-F238E27FC236}">
                  <a16:creationId xmlns:a16="http://schemas.microsoft.com/office/drawing/2014/main" id="{00000000-0008-0000-0200-0000B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120</xdr:row>
          <xdr:rowOff>157843</xdr:rowOff>
        </xdr:from>
        <xdr:to>
          <xdr:col>1</xdr:col>
          <xdr:colOff>332014</xdr:colOff>
          <xdr:row>122</xdr:row>
          <xdr:rowOff>16329</xdr:rowOff>
        </xdr:to>
        <xdr:sp macro="" textlink="">
          <xdr:nvSpPr>
            <xdr:cNvPr id="69820" name="Check Box 188" hidden="1">
              <a:extLst>
                <a:ext uri="{63B3BB69-23CF-44E3-9099-C40C66FF867C}">
                  <a14:compatExt spid="_x0000_s69820"/>
                </a:ext>
                <a:ext uri="{FF2B5EF4-FFF2-40B4-BE49-F238E27FC236}">
                  <a16:creationId xmlns:a16="http://schemas.microsoft.com/office/drawing/2014/main" id="{00000000-0008-0000-0200-0000B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xdr:row>
          <xdr:rowOff>174171</xdr:rowOff>
        </xdr:from>
        <xdr:to>
          <xdr:col>1</xdr:col>
          <xdr:colOff>332014</xdr:colOff>
          <xdr:row>11</xdr:row>
          <xdr:rowOff>27214</xdr:rowOff>
        </xdr:to>
        <xdr:sp macro="" textlink="">
          <xdr:nvSpPr>
            <xdr:cNvPr id="69821" name="Check Box 189" hidden="1">
              <a:extLst>
                <a:ext uri="{63B3BB69-23CF-44E3-9099-C40C66FF867C}">
                  <a14:compatExt spid="_x0000_s69821"/>
                </a:ext>
                <a:ext uri="{FF2B5EF4-FFF2-40B4-BE49-F238E27FC236}">
                  <a16:creationId xmlns:a16="http://schemas.microsoft.com/office/drawing/2014/main" id="{00000000-0008-0000-0200-0000B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xdr:row>
          <xdr:rowOff>174171</xdr:rowOff>
        </xdr:from>
        <xdr:to>
          <xdr:col>1</xdr:col>
          <xdr:colOff>332014</xdr:colOff>
          <xdr:row>10</xdr:row>
          <xdr:rowOff>27214</xdr:rowOff>
        </xdr:to>
        <xdr:sp macro="" textlink="">
          <xdr:nvSpPr>
            <xdr:cNvPr id="69822" name="Check Box 190" hidden="1">
              <a:extLst>
                <a:ext uri="{63B3BB69-23CF-44E3-9099-C40C66FF867C}">
                  <a14:compatExt spid="_x0000_s69822"/>
                </a:ext>
                <a:ext uri="{FF2B5EF4-FFF2-40B4-BE49-F238E27FC236}">
                  <a16:creationId xmlns:a16="http://schemas.microsoft.com/office/drawing/2014/main" id="{00000000-0008-0000-0200-0000B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30</xdr:row>
          <xdr:rowOff>163286</xdr:rowOff>
        </xdr:from>
        <xdr:to>
          <xdr:col>1</xdr:col>
          <xdr:colOff>332014</xdr:colOff>
          <xdr:row>32</xdr:row>
          <xdr:rowOff>27214</xdr:rowOff>
        </xdr:to>
        <xdr:sp macro="" textlink="">
          <xdr:nvSpPr>
            <xdr:cNvPr id="69823" name="Check Box 191" hidden="1">
              <a:extLst>
                <a:ext uri="{63B3BB69-23CF-44E3-9099-C40C66FF867C}">
                  <a14:compatExt spid="_x0000_s69823"/>
                </a:ext>
                <a:ext uri="{FF2B5EF4-FFF2-40B4-BE49-F238E27FC236}">
                  <a16:creationId xmlns:a16="http://schemas.microsoft.com/office/drawing/2014/main" id="{00000000-0008-0000-0200-0000B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49</xdr:row>
          <xdr:rowOff>157843</xdr:rowOff>
        </xdr:from>
        <xdr:to>
          <xdr:col>1</xdr:col>
          <xdr:colOff>332014</xdr:colOff>
          <xdr:row>51</xdr:row>
          <xdr:rowOff>21771</xdr:rowOff>
        </xdr:to>
        <xdr:sp macro="" textlink="">
          <xdr:nvSpPr>
            <xdr:cNvPr id="69824" name="Check Box 192" hidden="1">
              <a:extLst>
                <a:ext uri="{63B3BB69-23CF-44E3-9099-C40C66FF867C}">
                  <a14:compatExt spid="_x0000_s69824"/>
                </a:ext>
                <a:ext uri="{FF2B5EF4-FFF2-40B4-BE49-F238E27FC236}">
                  <a16:creationId xmlns:a16="http://schemas.microsoft.com/office/drawing/2014/main" id="{00000000-0008-0000-0200-0000C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54</xdr:row>
          <xdr:rowOff>157843</xdr:rowOff>
        </xdr:from>
        <xdr:to>
          <xdr:col>1</xdr:col>
          <xdr:colOff>332014</xdr:colOff>
          <xdr:row>56</xdr:row>
          <xdr:rowOff>21771</xdr:rowOff>
        </xdr:to>
        <xdr:sp macro="" textlink="">
          <xdr:nvSpPr>
            <xdr:cNvPr id="69825" name="Check Box 193" hidden="1">
              <a:extLst>
                <a:ext uri="{63B3BB69-23CF-44E3-9099-C40C66FF867C}">
                  <a14:compatExt spid="_x0000_s69825"/>
                </a:ext>
                <a:ext uri="{FF2B5EF4-FFF2-40B4-BE49-F238E27FC236}">
                  <a16:creationId xmlns:a16="http://schemas.microsoft.com/office/drawing/2014/main" id="{00000000-0008-0000-0200-0000C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55</xdr:row>
          <xdr:rowOff>163286</xdr:rowOff>
        </xdr:from>
        <xdr:to>
          <xdr:col>1</xdr:col>
          <xdr:colOff>332014</xdr:colOff>
          <xdr:row>57</xdr:row>
          <xdr:rowOff>27214</xdr:rowOff>
        </xdr:to>
        <xdr:sp macro="" textlink="">
          <xdr:nvSpPr>
            <xdr:cNvPr id="69826" name="Check Box 194" hidden="1">
              <a:extLst>
                <a:ext uri="{63B3BB69-23CF-44E3-9099-C40C66FF867C}">
                  <a14:compatExt spid="_x0000_s69826"/>
                </a:ext>
                <a:ext uri="{FF2B5EF4-FFF2-40B4-BE49-F238E27FC236}">
                  <a16:creationId xmlns:a16="http://schemas.microsoft.com/office/drawing/2014/main" id="{00000000-0008-0000-0200-0000C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xdr:row>
          <xdr:rowOff>157843</xdr:rowOff>
        </xdr:from>
        <xdr:to>
          <xdr:col>1</xdr:col>
          <xdr:colOff>332014</xdr:colOff>
          <xdr:row>58</xdr:row>
          <xdr:rowOff>21771</xdr:rowOff>
        </xdr:to>
        <xdr:sp macro="" textlink="">
          <xdr:nvSpPr>
            <xdr:cNvPr id="69827" name="Check Box 195" hidden="1">
              <a:extLst>
                <a:ext uri="{63B3BB69-23CF-44E3-9099-C40C66FF867C}">
                  <a14:compatExt spid="_x0000_s69827"/>
                </a:ext>
                <a:ext uri="{FF2B5EF4-FFF2-40B4-BE49-F238E27FC236}">
                  <a16:creationId xmlns:a16="http://schemas.microsoft.com/office/drawing/2014/main" id="{00000000-0008-0000-0200-0000C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57</xdr:row>
          <xdr:rowOff>157843</xdr:rowOff>
        </xdr:from>
        <xdr:to>
          <xdr:col>1</xdr:col>
          <xdr:colOff>332014</xdr:colOff>
          <xdr:row>59</xdr:row>
          <xdr:rowOff>21771</xdr:rowOff>
        </xdr:to>
        <xdr:sp macro="" textlink="">
          <xdr:nvSpPr>
            <xdr:cNvPr id="69828" name="Check Box 196" hidden="1">
              <a:extLst>
                <a:ext uri="{63B3BB69-23CF-44E3-9099-C40C66FF867C}">
                  <a14:compatExt spid="_x0000_s69828"/>
                </a:ext>
                <a:ext uri="{FF2B5EF4-FFF2-40B4-BE49-F238E27FC236}">
                  <a16:creationId xmlns:a16="http://schemas.microsoft.com/office/drawing/2014/main" id="{00000000-0008-0000-0200-0000C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62</xdr:row>
          <xdr:rowOff>152400</xdr:rowOff>
        </xdr:from>
        <xdr:to>
          <xdr:col>1</xdr:col>
          <xdr:colOff>332014</xdr:colOff>
          <xdr:row>64</xdr:row>
          <xdr:rowOff>16329</xdr:rowOff>
        </xdr:to>
        <xdr:sp macro="" textlink="">
          <xdr:nvSpPr>
            <xdr:cNvPr id="69829" name="Check Box 197" hidden="1">
              <a:extLst>
                <a:ext uri="{63B3BB69-23CF-44E3-9099-C40C66FF867C}">
                  <a14:compatExt spid="_x0000_s69829"/>
                </a:ext>
                <a:ext uri="{FF2B5EF4-FFF2-40B4-BE49-F238E27FC236}">
                  <a16:creationId xmlns:a16="http://schemas.microsoft.com/office/drawing/2014/main" id="{00000000-0008-0000-0200-0000C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63</xdr:row>
          <xdr:rowOff>163286</xdr:rowOff>
        </xdr:from>
        <xdr:to>
          <xdr:col>1</xdr:col>
          <xdr:colOff>332014</xdr:colOff>
          <xdr:row>65</xdr:row>
          <xdr:rowOff>27214</xdr:rowOff>
        </xdr:to>
        <xdr:sp macro="" textlink="">
          <xdr:nvSpPr>
            <xdr:cNvPr id="69830" name="Check Box 198" hidden="1">
              <a:extLst>
                <a:ext uri="{63B3BB69-23CF-44E3-9099-C40C66FF867C}">
                  <a14:compatExt spid="_x0000_s69830"/>
                </a:ext>
                <a:ext uri="{FF2B5EF4-FFF2-40B4-BE49-F238E27FC236}">
                  <a16:creationId xmlns:a16="http://schemas.microsoft.com/office/drawing/2014/main" id="{00000000-0008-0000-0200-0000C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64</xdr:row>
          <xdr:rowOff>163286</xdr:rowOff>
        </xdr:from>
        <xdr:to>
          <xdr:col>1</xdr:col>
          <xdr:colOff>332014</xdr:colOff>
          <xdr:row>66</xdr:row>
          <xdr:rowOff>27214</xdr:rowOff>
        </xdr:to>
        <xdr:sp macro="" textlink="">
          <xdr:nvSpPr>
            <xdr:cNvPr id="69831" name="Check Box 199" hidden="1">
              <a:extLst>
                <a:ext uri="{63B3BB69-23CF-44E3-9099-C40C66FF867C}">
                  <a14:compatExt spid="_x0000_s69831"/>
                </a:ext>
                <a:ext uri="{FF2B5EF4-FFF2-40B4-BE49-F238E27FC236}">
                  <a16:creationId xmlns:a16="http://schemas.microsoft.com/office/drawing/2014/main" id="{00000000-0008-0000-0200-0000C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65</xdr:row>
          <xdr:rowOff>146957</xdr:rowOff>
        </xdr:from>
        <xdr:to>
          <xdr:col>1</xdr:col>
          <xdr:colOff>332014</xdr:colOff>
          <xdr:row>67</xdr:row>
          <xdr:rowOff>10886</xdr:rowOff>
        </xdr:to>
        <xdr:sp macro="" textlink="">
          <xdr:nvSpPr>
            <xdr:cNvPr id="69832" name="Check Box 200" hidden="1">
              <a:extLst>
                <a:ext uri="{63B3BB69-23CF-44E3-9099-C40C66FF867C}">
                  <a14:compatExt spid="_x0000_s69832"/>
                </a:ext>
                <a:ext uri="{FF2B5EF4-FFF2-40B4-BE49-F238E27FC236}">
                  <a16:creationId xmlns:a16="http://schemas.microsoft.com/office/drawing/2014/main" id="{00000000-0008-0000-0200-0000C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72</xdr:row>
          <xdr:rowOff>152400</xdr:rowOff>
        </xdr:from>
        <xdr:to>
          <xdr:col>1</xdr:col>
          <xdr:colOff>332014</xdr:colOff>
          <xdr:row>74</xdr:row>
          <xdr:rowOff>16329</xdr:rowOff>
        </xdr:to>
        <xdr:sp macro="" textlink="">
          <xdr:nvSpPr>
            <xdr:cNvPr id="69833" name="Check Box 201" hidden="1">
              <a:extLst>
                <a:ext uri="{63B3BB69-23CF-44E3-9099-C40C66FF867C}">
                  <a14:compatExt spid="_x0000_s69833"/>
                </a:ext>
                <a:ext uri="{FF2B5EF4-FFF2-40B4-BE49-F238E27FC236}">
                  <a16:creationId xmlns:a16="http://schemas.microsoft.com/office/drawing/2014/main" id="{00000000-0008-0000-0200-0000C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73</xdr:row>
          <xdr:rowOff>168729</xdr:rowOff>
        </xdr:from>
        <xdr:to>
          <xdr:col>1</xdr:col>
          <xdr:colOff>332014</xdr:colOff>
          <xdr:row>75</xdr:row>
          <xdr:rowOff>32657</xdr:rowOff>
        </xdr:to>
        <xdr:sp macro="" textlink="">
          <xdr:nvSpPr>
            <xdr:cNvPr id="69834" name="Check Box 202" hidden="1">
              <a:extLst>
                <a:ext uri="{63B3BB69-23CF-44E3-9099-C40C66FF867C}">
                  <a14:compatExt spid="_x0000_s69834"/>
                </a:ext>
                <a:ext uri="{FF2B5EF4-FFF2-40B4-BE49-F238E27FC236}">
                  <a16:creationId xmlns:a16="http://schemas.microsoft.com/office/drawing/2014/main" id="{00000000-0008-0000-0200-0000C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74</xdr:row>
          <xdr:rowOff>157843</xdr:rowOff>
        </xdr:from>
        <xdr:to>
          <xdr:col>1</xdr:col>
          <xdr:colOff>332014</xdr:colOff>
          <xdr:row>76</xdr:row>
          <xdr:rowOff>21771</xdr:rowOff>
        </xdr:to>
        <xdr:sp macro="" textlink="">
          <xdr:nvSpPr>
            <xdr:cNvPr id="69835" name="Check Box 203" hidden="1">
              <a:extLst>
                <a:ext uri="{63B3BB69-23CF-44E3-9099-C40C66FF867C}">
                  <a14:compatExt spid="_x0000_s69835"/>
                </a:ext>
                <a:ext uri="{FF2B5EF4-FFF2-40B4-BE49-F238E27FC236}">
                  <a16:creationId xmlns:a16="http://schemas.microsoft.com/office/drawing/2014/main" id="{00000000-0008-0000-0200-0000C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75</xdr:row>
          <xdr:rowOff>163286</xdr:rowOff>
        </xdr:from>
        <xdr:to>
          <xdr:col>1</xdr:col>
          <xdr:colOff>332014</xdr:colOff>
          <xdr:row>77</xdr:row>
          <xdr:rowOff>27214</xdr:rowOff>
        </xdr:to>
        <xdr:sp macro="" textlink="">
          <xdr:nvSpPr>
            <xdr:cNvPr id="69836" name="Check Box 204" hidden="1">
              <a:extLst>
                <a:ext uri="{63B3BB69-23CF-44E3-9099-C40C66FF867C}">
                  <a14:compatExt spid="_x0000_s69836"/>
                </a:ext>
                <a:ext uri="{FF2B5EF4-FFF2-40B4-BE49-F238E27FC236}">
                  <a16:creationId xmlns:a16="http://schemas.microsoft.com/office/drawing/2014/main" id="{00000000-0008-0000-0200-0000C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76</xdr:row>
          <xdr:rowOff>157843</xdr:rowOff>
        </xdr:from>
        <xdr:to>
          <xdr:col>1</xdr:col>
          <xdr:colOff>332014</xdr:colOff>
          <xdr:row>78</xdr:row>
          <xdr:rowOff>21771</xdr:rowOff>
        </xdr:to>
        <xdr:sp macro="" textlink="">
          <xdr:nvSpPr>
            <xdr:cNvPr id="69837" name="Check Box 205" hidden="1">
              <a:extLst>
                <a:ext uri="{63B3BB69-23CF-44E3-9099-C40C66FF867C}">
                  <a14:compatExt spid="_x0000_s69837"/>
                </a:ext>
                <a:ext uri="{FF2B5EF4-FFF2-40B4-BE49-F238E27FC236}">
                  <a16:creationId xmlns:a16="http://schemas.microsoft.com/office/drawing/2014/main" id="{00000000-0008-0000-0200-0000C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77</xdr:row>
          <xdr:rowOff>163286</xdr:rowOff>
        </xdr:from>
        <xdr:to>
          <xdr:col>1</xdr:col>
          <xdr:colOff>332014</xdr:colOff>
          <xdr:row>79</xdr:row>
          <xdr:rowOff>27214</xdr:rowOff>
        </xdr:to>
        <xdr:sp macro="" textlink="">
          <xdr:nvSpPr>
            <xdr:cNvPr id="69838" name="Check Box 206" hidden="1">
              <a:extLst>
                <a:ext uri="{63B3BB69-23CF-44E3-9099-C40C66FF867C}">
                  <a14:compatExt spid="_x0000_s69838"/>
                </a:ext>
                <a:ext uri="{FF2B5EF4-FFF2-40B4-BE49-F238E27FC236}">
                  <a16:creationId xmlns:a16="http://schemas.microsoft.com/office/drawing/2014/main" id="{00000000-0008-0000-0200-0000C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78</xdr:row>
          <xdr:rowOff>157843</xdr:rowOff>
        </xdr:from>
        <xdr:to>
          <xdr:col>1</xdr:col>
          <xdr:colOff>332014</xdr:colOff>
          <xdr:row>80</xdr:row>
          <xdr:rowOff>21771</xdr:rowOff>
        </xdr:to>
        <xdr:sp macro="" textlink="">
          <xdr:nvSpPr>
            <xdr:cNvPr id="69839" name="Check Box 207" hidden="1">
              <a:extLst>
                <a:ext uri="{63B3BB69-23CF-44E3-9099-C40C66FF867C}">
                  <a14:compatExt spid="_x0000_s69839"/>
                </a:ext>
                <a:ext uri="{FF2B5EF4-FFF2-40B4-BE49-F238E27FC236}">
                  <a16:creationId xmlns:a16="http://schemas.microsoft.com/office/drawing/2014/main" id="{00000000-0008-0000-0200-0000C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17</xdr:row>
          <xdr:rowOff>152400</xdr:rowOff>
        </xdr:from>
        <xdr:to>
          <xdr:col>1</xdr:col>
          <xdr:colOff>332014</xdr:colOff>
          <xdr:row>19</xdr:row>
          <xdr:rowOff>16329</xdr:rowOff>
        </xdr:to>
        <xdr:sp macro="" textlink="">
          <xdr:nvSpPr>
            <xdr:cNvPr id="69840" name="Check Box 208" hidden="1">
              <a:extLst>
                <a:ext uri="{63B3BB69-23CF-44E3-9099-C40C66FF867C}">
                  <a14:compatExt spid="_x0000_s69840"/>
                </a:ext>
                <a:ext uri="{FF2B5EF4-FFF2-40B4-BE49-F238E27FC236}">
                  <a16:creationId xmlns:a16="http://schemas.microsoft.com/office/drawing/2014/main" id="{00000000-0008-0000-0200-0000D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19</xdr:row>
          <xdr:rowOff>157843</xdr:rowOff>
        </xdr:from>
        <xdr:to>
          <xdr:col>1</xdr:col>
          <xdr:colOff>332014</xdr:colOff>
          <xdr:row>21</xdr:row>
          <xdr:rowOff>21771</xdr:rowOff>
        </xdr:to>
        <xdr:sp macro="" textlink="">
          <xdr:nvSpPr>
            <xdr:cNvPr id="69841" name="Check Box 209" hidden="1">
              <a:extLst>
                <a:ext uri="{63B3BB69-23CF-44E3-9099-C40C66FF867C}">
                  <a14:compatExt spid="_x0000_s69841"/>
                </a:ext>
                <a:ext uri="{FF2B5EF4-FFF2-40B4-BE49-F238E27FC236}">
                  <a16:creationId xmlns:a16="http://schemas.microsoft.com/office/drawing/2014/main" id="{00000000-0008-0000-0200-0000D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xdr:row>
          <xdr:rowOff>152400</xdr:rowOff>
        </xdr:from>
        <xdr:to>
          <xdr:col>1</xdr:col>
          <xdr:colOff>332014</xdr:colOff>
          <xdr:row>22</xdr:row>
          <xdr:rowOff>16329</xdr:rowOff>
        </xdr:to>
        <xdr:sp macro="" textlink="">
          <xdr:nvSpPr>
            <xdr:cNvPr id="69842" name="Check Box 210" hidden="1">
              <a:extLst>
                <a:ext uri="{63B3BB69-23CF-44E3-9099-C40C66FF867C}">
                  <a14:compatExt spid="_x0000_s69842"/>
                </a:ext>
                <a:ext uri="{FF2B5EF4-FFF2-40B4-BE49-F238E27FC236}">
                  <a16:creationId xmlns:a16="http://schemas.microsoft.com/office/drawing/2014/main" id="{00000000-0008-0000-0200-0000D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xdr:row>
          <xdr:rowOff>174171</xdr:rowOff>
        </xdr:from>
        <xdr:to>
          <xdr:col>0</xdr:col>
          <xdr:colOff>370114</xdr:colOff>
          <xdr:row>6</xdr:row>
          <xdr:rowOff>27214</xdr:rowOff>
        </xdr:to>
        <xdr:sp macro="" textlink="">
          <xdr:nvSpPr>
            <xdr:cNvPr id="69843" name="Check Box 211" hidden="1">
              <a:extLst>
                <a:ext uri="{63B3BB69-23CF-44E3-9099-C40C66FF867C}">
                  <a14:compatExt spid="_x0000_s69843"/>
                </a:ext>
                <a:ext uri="{FF2B5EF4-FFF2-40B4-BE49-F238E27FC236}">
                  <a16:creationId xmlns:a16="http://schemas.microsoft.com/office/drawing/2014/main" id="{00000000-0008-0000-0200-0000D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174171</xdr:rowOff>
        </xdr:from>
        <xdr:to>
          <xdr:col>0</xdr:col>
          <xdr:colOff>332014</xdr:colOff>
          <xdr:row>8</xdr:row>
          <xdr:rowOff>27214</xdr:rowOff>
        </xdr:to>
        <xdr:sp macro="" textlink="">
          <xdr:nvSpPr>
            <xdr:cNvPr id="69844" name="Check Box 212" hidden="1">
              <a:extLst>
                <a:ext uri="{63B3BB69-23CF-44E3-9099-C40C66FF867C}">
                  <a14:compatExt spid="_x0000_s69844"/>
                </a:ext>
                <a:ext uri="{FF2B5EF4-FFF2-40B4-BE49-F238E27FC236}">
                  <a16:creationId xmlns:a16="http://schemas.microsoft.com/office/drawing/2014/main" id="{00000000-0008-0000-0200-0000D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xdr:row>
          <xdr:rowOff>168729</xdr:rowOff>
        </xdr:from>
        <xdr:to>
          <xdr:col>0</xdr:col>
          <xdr:colOff>332014</xdr:colOff>
          <xdr:row>7</xdr:row>
          <xdr:rowOff>21771</xdr:rowOff>
        </xdr:to>
        <xdr:sp macro="" textlink="">
          <xdr:nvSpPr>
            <xdr:cNvPr id="69845" name="Check Box 213" hidden="1">
              <a:extLst>
                <a:ext uri="{63B3BB69-23CF-44E3-9099-C40C66FF867C}">
                  <a14:compatExt spid="_x0000_s69845"/>
                </a:ext>
                <a:ext uri="{FF2B5EF4-FFF2-40B4-BE49-F238E27FC236}">
                  <a16:creationId xmlns:a16="http://schemas.microsoft.com/office/drawing/2014/main" id="{00000000-0008-0000-0200-0000D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168729</xdr:rowOff>
        </xdr:from>
        <xdr:to>
          <xdr:col>0</xdr:col>
          <xdr:colOff>332014</xdr:colOff>
          <xdr:row>16</xdr:row>
          <xdr:rowOff>21771</xdr:rowOff>
        </xdr:to>
        <xdr:sp macro="" textlink="">
          <xdr:nvSpPr>
            <xdr:cNvPr id="69846" name="Check Box 214" hidden="1">
              <a:extLst>
                <a:ext uri="{63B3BB69-23CF-44E3-9099-C40C66FF867C}">
                  <a14:compatExt spid="_x0000_s69846"/>
                </a:ext>
                <a:ext uri="{FF2B5EF4-FFF2-40B4-BE49-F238E27FC236}">
                  <a16:creationId xmlns:a16="http://schemas.microsoft.com/office/drawing/2014/main" id="{00000000-0008-0000-0200-0000D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xdr:row>
          <xdr:rowOff>163286</xdr:rowOff>
        </xdr:from>
        <xdr:to>
          <xdr:col>0</xdr:col>
          <xdr:colOff>332014</xdr:colOff>
          <xdr:row>14</xdr:row>
          <xdr:rowOff>16329</xdr:rowOff>
        </xdr:to>
        <xdr:sp macro="" textlink="">
          <xdr:nvSpPr>
            <xdr:cNvPr id="69847" name="Check Box 215" hidden="1">
              <a:extLst>
                <a:ext uri="{63B3BB69-23CF-44E3-9099-C40C66FF867C}">
                  <a14:compatExt spid="_x0000_s69847"/>
                </a:ext>
                <a:ext uri="{FF2B5EF4-FFF2-40B4-BE49-F238E27FC236}">
                  <a16:creationId xmlns:a16="http://schemas.microsoft.com/office/drawing/2014/main" id="{00000000-0008-0000-0200-0000D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xdr:row>
          <xdr:rowOff>174171</xdr:rowOff>
        </xdr:from>
        <xdr:to>
          <xdr:col>0</xdr:col>
          <xdr:colOff>332014</xdr:colOff>
          <xdr:row>9</xdr:row>
          <xdr:rowOff>27214</xdr:rowOff>
        </xdr:to>
        <xdr:sp macro="" textlink="">
          <xdr:nvSpPr>
            <xdr:cNvPr id="69848" name="Check Box 216" hidden="1">
              <a:extLst>
                <a:ext uri="{63B3BB69-23CF-44E3-9099-C40C66FF867C}">
                  <a14:compatExt spid="_x0000_s69848"/>
                </a:ext>
                <a:ext uri="{FF2B5EF4-FFF2-40B4-BE49-F238E27FC236}">
                  <a16:creationId xmlns:a16="http://schemas.microsoft.com/office/drawing/2014/main" id="{00000000-0008-0000-0200-0000D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xdr:row>
          <xdr:rowOff>168729</xdr:rowOff>
        </xdr:from>
        <xdr:to>
          <xdr:col>0</xdr:col>
          <xdr:colOff>332014</xdr:colOff>
          <xdr:row>13</xdr:row>
          <xdr:rowOff>21771</xdr:rowOff>
        </xdr:to>
        <xdr:sp macro="" textlink="">
          <xdr:nvSpPr>
            <xdr:cNvPr id="69849" name="Check Box 217" hidden="1">
              <a:extLst>
                <a:ext uri="{63B3BB69-23CF-44E3-9099-C40C66FF867C}">
                  <a14:compatExt spid="_x0000_s69849"/>
                </a:ext>
                <a:ext uri="{FF2B5EF4-FFF2-40B4-BE49-F238E27FC236}">
                  <a16:creationId xmlns:a16="http://schemas.microsoft.com/office/drawing/2014/main" id="{00000000-0008-0000-0200-0000D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xdr:row>
          <xdr:rowOff>168729</xdr:rowOff>
        </xdr:from>
        <xdr:to>
          <xdr:col>0</xdr:col>
          <xdr:colOff>332014</xdr:colOff>
          <xdr:row>15</xdr:row>
          <xdr:rowOff>21771</xdr:rowOff>
        </xdr:to>
        <xdr:sp macro="" textlink="">
          <xdr:nvSpPr>
            <xdr:cNvPr id="69850" name="Check Box 218" hidden="1">
              <a:extLst>
                <a:ext uri="{63B3BB69-23CF-44E3-9099-C40C66FF867C}">
                  <a14:compatExt spid="_x0000_s69850"/>
                </a:ext>
                <a:ext uri="{FF2B5EF4-FFF2-40B4-BE49-F238E27FC236}">
                  <a16:creationId xmlns:a16="http://schemas.microsoft.com/office/drawing/2014/main" id="{00000000-0008-0000-0200-0000D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15</xdr:row>
          <xdr:rowOff>168729</xdr:rowOff>
        </xdr:from>
        <xdr:to>
          <xdr:col>0</xdr:col>
          <xdr:colOff>332014</xdr:colOff>
          <xdr:row>17</xdr:row>
          <xdr:rowOff>27214</xdr:rowOff>
        </xdr:to>
        <xdr:sp macro="" textlink="">
          <xdr:nvSpPr>
            <xdr:cNvPr id="69851" name="Check Box 219" hidden="1">
              <a:extLst>
                <a:ext uri="{63B3BB69-23CF-44E3-9099-C40C66FF867C}">
                  <a14:compatExt spid="_x0000_s69851"/>
                </a:ext>
                <a:ext uri="{FF2B5EF4-FFF2-40B4-BE49-F238E27FC236}">
                  <a16:creationId xmlns:a16="http://schemas.microsoft.com/office/drawing/2014/main" id="{00000000-0008-0000-0200-0000D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xdr:row>
          <xdr:rowOff>168729</xdr:rowOff>
        </xdr:from>
        <xdr:to>
          <xdr:col>0</xdr:col>
          <xdr:colOff>332014</xdr:colOff>
          <xdr:row>18</xdr:row>
          <xdr:rowOff>32657</xdr:rowOff>
        </xdr:to>
        <xdr:sp macro="" textlink="">
          <xdr:nvSpPr>
            <xdr:cNvPr id="69852" name="Check Box 220" hidden="1">
              <a:extLst>
                <a:ext uri="{63B3BB69-23CF-44E3-9099-C40C66FF867C}">
                  <a14:compatExt spid="_x0000_s69852"/>
                </a:ext>
                <a:ext uri="{FF2B5EF4-FFF2-40B4-BE49-F238E27FC236}">
                  <a16:creationId xmlns:a16="http://schemas.microsoft.com/office/drawing/2014/main" id="{00000000-0008-0000-0200-0000D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xdr:row>
          <xdr:rowOff>163286</xdr:rowOff>
        </xdr:from>
        <xdr:to>
          <xdr:col>0</xdr:col>
          <xdr:colOff>332014</xdr:colOff>
          <xdr:row>12</xdr:row>
          <xdr:rowOff>21771</xdr:rowOff>
        </xdr:to>
        <xdr:sp macro="" textlink="">
          <xdr:nvSpPr>
            <xdr:cNvPr id="69853" name="Check Box 221" hidden="1">
              <a:extLst>
                <a:ext uri="{63B3BB69-23CF-44E3-9099-C40C66FF867C}">
                  <a14:compatExt spid="_x0000_s69853"/>
                </a:ext>
                <a:ext uri="{FF2B5EF4-FFF2-40B4-BE49-F238E27FC236}">
                  <a16:creationId xmlns:a16="http://schemas.microsoft.com/office/drawing/2014/main" id="{00000000-0008-0000-0200-0000D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21</xdr:row>
          <xdr:rowOff>157843</xdr:rowOff>
        </xdr:from>
        <xdr:to>
          <xdr:col>0</xdr:col>
          <xdr:colOff>332014</xdr:colOff>
          <xdr:row>23</xdr:row>
          <xdr:rowOff>21771</xdr:rowOff>
        </xdr:to>
        <xdr:sp macro="" textlink="">
          <xdr:nvSpPr>
            <xdr:cNvPr id="69854" name="Check Box 222" hidden="1">
              <a:extLst>
                <a:ext uri="{63B3BB69-23CF-44E3-9099-C40C66FF867C}">
                  <a14:compatExt spid="_x0000_s69854"/>
                </a:ext>
                <a:ext uri="{FF2B5EF4-FFF2-40B4-BE49-F238E27FC236}">
                  <a16:creationId xmlns:a16="http://schemas.microsoft.com/office/drawing/2014/main" id="{00000000-0008-0000-0200-0000D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157843</xdr:rowOff>
        </xdr:from>
        <xdr:to>
          <xdr:col>0</xdr:col>
          <xdr:colOff>332014</xdr:colOff>
          <xdr:row>24</xdr:row>
          <xdr:rowOff>21771</xdr:rowOff>
        </xdr:to>
        <xdr:sp macro="" textlink="">
          <xdr:nvSpPr>
            <xdr:cNvPr id="69855" name="Check Box 223" hidden="1">
              <a:extLst>
                <a:ext uri="{63B3BB69-23CF-44E3-9099-C40C66FF867C}">
                  <a14:compatExt spid="_x0000_s69855"/>
                </a:ext>
                <a:ext uri="{FF2B5EF4-FFF2-40B4-BE49-F238E27FC236}">
                  <a16:creationId xmlns:a16="http://schemas.microsoft.com/office/drawing/2014/main" id="{00000000-0008-0000-0200-0000D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xdr:row>
          <xdr:rowOff>157843</xdr:rowOff>
        </xdr:from>
        <xdr:to>
          <xdr:col>0</xdr:col>
          <xdr:colOff>332014</xdr:colOff>
          <xdr:row>25</xdr:row>
          <xdr:rowOff>21771</xdr:rowOff>
        </xdr:to>
        <xdr:sp macro="" textlink="">
          <xdr:nvSpPr>
            <xdr:cNvPr id="69856" name="Check Box 224" hidden="1">
              <a:extLst>
                <a:ext uri="{63B3BB69-23CF-44E3-9099-C40C66FF867C}">
                  <a14:compatExt spid="_x0000_s69856"/>
                </a:ext>
                <a:ext uri="{FF2B5EF4-FFF2-40B4-BE49-F238E27FC236}">
                  <a16:creationId xmlns:a16="http://schemas.microsoft.com/office/drawing/2014/main" id="{00000000-0008-0000-0200-0000E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24</xdr:row>
          <xdr:rowOff>163286</xdr:rowOff>
        </xdr:from>
        <xdr:to>
          <xdr:col>0</xdr:col>
          <xdr:colOff>332014</xdr:colOff>
          <xdr:row>26</xdr:row>
          <xdr:rowOff>27214</xdr:rowOff>
        </xdr:to>
        <xdr:sp macro="" textlink="">
          <xdr:nvSpPr>
            <xdr:cNvPr id="69857" name="Check Box 225" hidden="1">
              <a:extLst>
                <a:ext uri="{63B3BB69-23CF-44E3-9099-C40C66FF867C}">
                  <a14:compatExt spid="_x0000_s69857"/>
                </a:ext>
                <a:ext uri="{FF2B5EF4-FFF2-40B4-BE49-F238E27FC236}">
                  <a16:creationId xmlns:a16="http://schemas.microsoft.com/office/drawing/2014/main" id="{00000000-0008-0000-0200-0000E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26</xdr:row>
          <xdr:rowOff>163286</xdr:rowOff>
        </xdr:from>
        <xdr:to>
          <xdr:col>0</xdr:col>
          <xdr:colOff>332014</xdr:colOff>
          <xdr:row>28</xdr:row>
          <xdr:rowOff>27214</xdr:rowOff>
        </xdr:to>
        <xdr:sp macro="" textlink="">
          <xdr:nvSpPr>
            <xdr:cNvPr id="69858" name="Check Box 226" hidden="1">
              <a:extLst>
                <a:ext uri="{63B3BB69-23CF-44E3-9099-C40C66FF867C}">
                  <a14:compatExt spid="_x0000_s69858"/>
                </a:ext>
                <a:ext uri="{FF2B5EF4-FFF2-40B4-BE49-F238E27FC236}">
                  <a16:creationId xmlns:a16="http://schemas.microsoft.com/office/drawing/2014/main" id="{00000000-0008-0000-0200-0000E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27</xdr:row>
          <xdr:rowOff>163286</xdr:rowOff>
        </xdr:from>
        <xdr:to>
          <xdr:col>0</xdr:col>
          <xdr:colOff>332014</xdr:colOff>
          <xdr:row>29</xdr:row>
          <xdr:rowOff>27214</xdr:rowOff>
        </xdr:to>
        <xdr:sp macro="" textlink="">
          <xdr:nvSpPr>
            <xdr:cNvPr id="69859" name="Check Box 227" hidden="1">
              <a:extLst>
                <a:ext uri="{63B3BB69-23CF-44E3-9099-C40C66FF867C}">
                  <a14:compatExt spid="_x0000_s69859"/>
                </a:ext>
                <a:ext uri="{FF2B5EF4-FFF2-40B4-BE49-F238E27FC236}">
                  <a16:creationId xmlns:a16="http://schemas.microsoft.com/office/drawing/2014/main" id="{00000000-0008-0000-0200-0000E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28</xdr:row>
          <xdr:rowOff>157843</xdr:rowOff>
        </xdr:from>
        <xdr:to>
          <xdr:col>0</xdr:col>
          <xdr:colOff>332014</xdr:colOff>
          <xdr:row>30</xdr:row>
          <xdr:rowOff>21771</xdr:rowOff>
        </xdr:to>
        <xdr:sp macro="" textlink="">
          <xdr:nvSpPr>
            <xdr:cNvPr id="69860" name="Check Box 228" hidden="1">
              <a:extLst>
                <a:ext uri="{63B3BB69-23CF-44E3-9099-C40C66FF867C}">
                  <a14:compatExt spid="_x0000_s69860"/>
                </a:ext>
                <a:ext uri="{FF2B5EF4-FFF2-40B4-BE49-F238E27FC236}">
                  <a16:creationId xmlns:a16="http://schemas.microsoft.com/office/drawing/2014/main" id="{00000000-0008-0000-0200-0000E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34</xdr:row>
          <xdr:rowOff>163286</xdr:rowOff>
        </xdr:from>
        <xdr:to>
          <xdr:col>0</xdr:col>
          <xdr:colOff>332014</xdr:colOff>
          <xdr:row>36</xdr:row>
          <xdr:rowOff>27214</xdr:rowOff>
        </xdr:to>
        <xdr:sp macro="" textlink="">
          <xdr:nvSpPr>
            <xdr:cNvPr id="69861" name="Check Box 229" hidden="1">
              <a:extLst>
                <a:ext uri="{63B3BB69-23CF-44E3-9099-C40C66FF867C}">
                  <a14:compatExt spid="_x0000_s69861"/>
                </a:ext>
                <a:ext uri="{FF2B5EF4-FFF2-40B4-BE49-F238E27FC236}">
                  <a16:creationId xmlns:a16="http://schemas.microsoft.com/office/drawing/2014/main" id="{00000000-0008-0000-0200-0000E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157843</xdr:rowOff>
        </xdr:from>
        <xdr:to>
          <xdr:col>0</xdr:col>
          <xdr:colOff>332014</xdr:colOff>
          <xdr:row>27</xdr:row>
          <xdr:rowOff>21771</xdr:rowOff>
        </xdr:to>
        <xdr:sp macro="" textlink="">
          <xdr:nvSpPr>
            <xdr:cNvPr id="69862" name="Check Box 230" hidden="1">
              <a:extLst>
                <a:ext uri="{63B3BB69-23CF-44E3-9099-C40C66FF867C}">
                  <a14:compatExt spid="_x0000_s69862"/>
                </a:ext>
                <a:ext uri="{FF2B5EF4-FFF2-40B4-BE49-F238E27FC236}">
                  <a16:creationId xmlns:a16="http://schemas.microsoft.com/office/drawing/2014/main" id="{00000000-0008-0000-0200-0000E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163286</xdr:rowOff>
        </xdr:from>
        <xdr:to>
          <xdr:col>0</xdr:col>
          <xdr:colOff>332014</xdr:colOff>
          <xdr:row>31</xdr:row>
          <xdr:rowOff>27214</xdr:rowOff>
        </xdr:to>
        <xdr:sp macro="" textlink="">
          <xdr:nvSpPr>
            <xdr:cNvPr id="69863" name="Check Box 231" hidden="1">
              <a:extLst>
                <a:ext uri="{63B3BB69-23CF-44E3-9099-C40C66FF867C}">
                  <a14:compatExt spid="_x0000_s69863"/>
                </a:ext>
                <a:ext uri="{FF2B5EF4-FFF2-40B4-BE49-F238E27FC236}">
                  <a16:creationId xmlns:a16="http://schemas.microsoft.com/office/drawing/2014/main" id="{00000000-0008-0000-0200-0000E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33</xdr:row>
          <xdr:rowOff>157843</xdr:rowOff>
        </xdr:from>
        <xdr:to>
          <xdr:col>0</xdr:col>
          <xdr:colOff>332014</xdr:colOff>
          <xdr:row>35</xdr:row>
          <xdr:rowOff>21771</xdr:rowOff>
        </xdr:to>
        <xdr:sp macro="" textlink="">
          <xdr:nvSpPr>
            <xdr:cNvPr id="69864" name="Check Box 232" hidden="1">
              <a:extLst>
                <a:ext uri="{63B3BB69-23CF-44E3-9099-C40C66FF867C}">
                  <a14:compatExt spid="_x0000_s69864"/>
                </a:ext>
                <a:ext uri="{FF2B5EF4-FFF2-40B4-BE49-F238E27FC236}">
                  <a16:creationId xmlns:a16="http://schemas.microsoft.com/office/drawing/2014/main" id="{00000000-0008-0000-0200-0000E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35</xdr:row>
          <xdr:rowOff>163286</xdr:rowOff>
        </xdr:from>
        <xdr:to>
          <xdr:col>0</xdr:col>
          <xdr:colOff>332014</xdr:colOff>
          <xdr:row>37</xdr:row>
          <xdr:rowOff>27214</xdr:rowOff>
        </xdr:to>
        <xdr:sp macro="" textlink="">
          <xdr:nvSpPr>
            <xdr:cNvPr id="69865" name="Check Box 233" hidden="1">
              <a:extLst>
                <a:ext uri="{63B3BB69-23CF-44E3-9099-C40C66FF867C}">
                  <a14:compatExt spid="_x0000_s69865"/>
                </a:ext>
                <a:ext uri="{FF2B5EF4-FFF2-40B4-BE49-F238E27FC236}">
                  <a16:creationId xmlns:a16="http://schemas.microsoft.com/office/drawing/2014/main" id="{00000000-0008-0000-0200-0000E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36</xdr:row>
          <xdr:rowOff>168729</xdr:rowOff>
        </xdr:from>
        <xdr:to>
          <xdr:col>0</xdr:col>
          <xdr:colOff>332014</xdr:colOff>
          <xdr:row>38</xdr:row>
          <xdr:rowOff>32657</xdr:rowOff>
        </xdr:to>
        <xdr:sp macro="" textlink="">
          <xdr:nvSpPr>
            <xdr:cNvPr id="69866" name="Check Box 234" hidden="1">
              <a:extLst>
                <a:ext uri="{63B3BB69-23CF-44E3-9099-C40C66FF867C}">
                  <a14:compatExt spid="_x0000_s69866"/>
                </a:ext>
                <a:ext uri="{FF2B5EF4-FFF2-40B4-BE49-F238E27FC236}">
                  <a16:creationId xmlns:a16="http://schemas.microsoft.com/office/drawing/2014/main" id="{00000000-0008-0000-0200-0000E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37</xdr:row>
          <xdr:rowOff>157843</xdr:rowOff>
        </xdr:from>
        <xdr:to>
          <xdr:col>0</xdr:col>
          <xdr:colOff>332014</xdr:colOff>
          <xdr:row>39</xdr:row>
          <xdr:rowOff>21771</xdr:rowOff>
        </xdr:to>
        <xdr:sp macro="" textlink="">
          <xdr:nvSpPr>
            <xdr:cNvPr id="69867" name="Check Box 235" hidden="1">
              <a:extLst>
                <a:ext uri="{63B3BB69-23CF-44E3-9099-C40C66FF867C}">
                  <a14:compatExt spid="_x0000_s69867"/>
                </a:ext>
                <a:ext uri="{FF2B5EF4-FFF2-40B4-BE49-F238E27FC236}">
                  <a16:creationId xmlns:a16="http://schemas.microsoft.com/office/drawing/2014/main" id="{00000000-0008-0000-0200-0000E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38</xdr:row>
          <xdr:rowOff>163286</xdr:rowOff>
        </xdr:from>
        <xdr:to>
          <xdr:col>0</xdr:col>
          <xdr:colOff>332014</xdr:colOff>
          <xdr:row>40</xdr:row>
          <xdr:rowOff>27214</xdr:rowOff>
        </xdr:to>
        <xdr:sp macro="" textlink="">
          <xdr:nvSpPr>
            <xdr:cNvPr id="69868" name="Check Box 236" hidden="1">
              <a:extLst>
                <a:ext uri="{63B3BB69-23CF-44E3-9099-C40C66FF867C}">
                  <a14:compatExt spid="_x0000_s69868"/>
                </a:ext>
                <a:ext uri="{FF2B5EF4-FFF2-40B4-BE49-F238E27FC236}">
                  <a16:creationId xmlns:a16="http://schemas.microsoft.com/office/drawing/2014/main" id="{00000000-0008-0000-0200-0000E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39</xdr:row>
          <xdr:rowOff>163286</xdr:rowOff>
        </xdr:from>
        <xdr:to>
          <xdr:col>0</xdr:col>
          <xdr:colOff>332014</xdr:colOff>
          <xdr:row>41</xdr:row>
          <xdr:rowOff>27214</xdr:rowOff>
        </xdr:to>
        <xdr:sp macro="" textlink="">
          <xdr:nvSpPr>
            <xdr:cNvPr id="69869" name="Check Box 237" hidden="1">
              <a:extLst>
                <a:ext uri="{63B3BB69-23CF-44E3-9099-C40C66FF867C}">
                  <a14:compatExt spid="_x0000_s69869"/>
                </a:ext>
                <a:ext uri="{FF2B5EF4-FFF2-40B4-BE49-F238E27FC236}">
                  <a16:creationId xmlns:a16="http://schemas.microsoft.com/office/drawing/2014/main" id="{00000000-0008-0000-0200-0000E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40</xdr:row>
          <xdr:rowOff>163286</xdr:rowOff>
        </xdr:from>
        <xdr:to>
          <xdr:col>0</xdr:col>
          <xdr:colOff>332014</xdr:colOff>
          <xdr:row>42</xdr:row>
          <xdr:rowOff>27214</xdr:rowOff>
        </xdr:to>
        <xdr:sp macro="" textlink="">
          <xdr:nvSpPr>
            <xdr:cNvPr id="69870" name="Check Box 238" hidden="1">
              <a:extLst>
                <a:ext uri="{63B3BB69-23CF-44E3-9099-C40C66FF867C}">
                  <a14:compatExt spid="_x0000_s69870"/>
                </a:ext>
                <a:ext uri="{FF2B5EF4-FFF2-40B4-BE49-F238E27FC236}">
                  <a16:creationId xmlns:a16="http://schemas.microsoft.com/office/drawing/2014/main" id="{00000000-0008-0000-0200-0000E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41</xdr:row>
          <xdr:rowOff>157843</xdr:rowOff>
        </xdr:from>
        <xdr:to>
          <xdr:col>0</xdr:col>
          <xdr:colOff>332014</xdr:colOff>
          <xdr:row>43</xdr:row>
          <xdr:rowOff>21771</xdr:rowOff>
        </xdr:to>
        <xdr:sp macro="" textlink="">
          <xdr:nvSpPr>
            <xdr:cNvPr id="69871" name="Check Box 239" hidden="1">
              <a:extLst>
                <a:ext uri="{63B3BB69-23CF-44E3-9099-C40C66FF867C}">
                  <a14:compatExt spid="_x0000_s69871"/>
                </a:ext>
                <a:ext uri="{FF2B5EF4-FFF2-40B4-BE49-F238E27FC236}">
                  <a16:creationId xmlns:a16="http://schemas.microsoft.com/office/drawing/2014/main" id="{00000000-0008-0000-0200-0000E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42</xdr:row>
          <xdr:rowOff>163286</xdr:rowOff>
        </xdr:from>
        <xdr:to>
          <xdr:col>0</xdr:col>
          <xdr:colOff>332014</xdr:colOff>
          <xdr:row>44</xdr:row>
          <xdr:rowOff>27214</xdr:rowOff>
        </xdr:to>
        <xdr:sp macro="" textlink="">
          <xdr:nvSpPr>
            <xdr:cNvPr id="69872" name="Check Box 240" hidden="1">
              <a:extLst>
                <a:ext uri="{63B3BB69-23CF-44E3-9099-C40C66FF867C}">
                  <a14:compatExt spid="_x0000_s69872"/>
                </a:ext>
                <a:ext uri="{FF2B5EF4-FFF2-40B4-BE49-F238E27FC236}">
                  <a16:creationId xmlns:a16="http://schemas.microsoft.com/office/drawing/2014/main" id="{00000000-0008-0000-0200-0000F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152400</xdr:rowOff>
        </xdr:from>
        <xdr:to>
          <xdr:col>0</xdr:col>
          <xdr:colOff>332014</xdr:colOff>
          <xdr:row>45</xdr:row>
          <xdr:rowOff>16329</xdr:rowOff>
        </xdr:to>
        <xdr:sp macro="" textlink="">
          <xdr:nvSpPr>
            <xdr:cNvPr id="69873" name="Check Box 241" hidden="1">
              <a:extLst>
                <a:ext uri="{63B3BB69-23CF-44E3-9099-C40C66FF867C}">
                  <a14:compatExt spid="_x0000_s69873"/>
                </a:ext>
                <a:ext uri="{FF2B5EF4-FFF2-40B4-BE49-F238E27FC236}">
                  <a16:creationId xmlns:a16="http://schemas.microsoft.com/office/drawing/2014/main" id="{00000000-0008-0000-0200-0000F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44</xdr:row>
          <xdr:rowOff>157843</xdr:rowOff>
        </xdr:from>
        <xdr:to>
          <xdr:col>0</xdr:col>
          <xdr:colOff>332014</xdr:colOff>
          <xdr:row>46</xdr:row>
          <xdr:rowOff>21771</xdr:rowOff>
        </xdr:to>
        <xdr:sp macro="" textlink="">
          <xdr:nvSpPr>
            <xdr:cNvPr id="69874" name="Check Box 242" hidden="1">
              <a:extLst>
                <a:ext uri="{63B3BB69-23CF-44E3-9099-C40C66FF867C}">
                  <a14:compatExt spid="_x0000_s69874"/>
                </a:ext>
                <a:ext uri="{FF2B5EF4-FFF2-40B4-BE49-F238E27FC236}">
                  <a16:creationId xmlns:a16="http://schemas.microsoft.com/office/drawing/2014/main" id="{00000000-0008-0000-0200-0000F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45</xdr:row>
          <xdr:rowOff>152400</xdr:rowOff>
        </xdr:from>
        <xdr:to>
          <xdr:col>0</xdr:col>
          <xdr:colOff>332014</xdr:colOff>
          <xdr:row>47</xdr:row>
          <xdr:rowOff>16329</xdr:rowOff>
        </xdr:to>
        <xdr:sp macro="" textlink="">
          <xdr:nvSpPr>
            <xdr:cNvPr id="69875" name="Check Box 243" hidden="1">
              <a:extLst>
                <a:ext uri="{63B3BB69-23CF-44E3-9099-C40C66FF867C}">
                  <a14:compatExt spid="_x0000_s69875"/>
                </a:ext>
                <a:ext uri="{FF2B5EF4-FFF2-40B4-BE49-F238E27FC236}">
                  <a16:creationId xmlns:a16="http://schemas.microsoft.com/office/drawing/2014/main" id="{00000000-0008-0000-0200-0000F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46</xdr:row>
          <xdr:rowOff>157843</xdr:rowOff>
        </xdr:from>
        <xdr:to>
          <xdr:col>0</xdr:col>
          <xdr:colOff>332014</xdr:colOff>
          <xdr:row>48</xdr:row>
          <xdr:rowOff>21771</xdr:rowOff>
        </xdr:to>
        <xdr:sp macro="" textlink="">
          <xdr:nvSpPr>
            <xdr:cNvPr id="69876" name="Check Box 244" hidden="1">
              <a:extLst>
                <a:ext uri="{63B3BB69-23CF-44E3-9099-C40C66FF867C}">
                  <a14:compatExt spid="_x0000_s69876"/>
                </a:ext>
                <a:ext uri="{FF2B5EF4-FFF2-40B4-BE49-F238E27FC236}">
                  <a16:creationId xmlns:a16="http://schemas.microsoft.com/office/drawing/2014/main" id="{00000000-0008-0000-0200-0000F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47</xdr:row>
          <xdr:rowOff>152400</xdr:rowOff>
        </xdr:from>
        <xdr:to>
          <xdr:col>0</xdr:col>
          <xdr:colOff>332014</xdr:colOff>
          <xdr:row>49</xdr:row>
          <xdr:rowOff>16329</xdr:rowOff>
        </xdr:to>
        <xdr:sp macro="" textlink="">
          <xdr:nvSpPr>
            <xdr:cNvPr id="69877" name="Check Box 245" hidden="1">
              <a:extLst>
                <a:ext uri="{63B3BB69-23CF-44E3-9099-C40C66FF867C}">
                  <a14:compatExt spid="_x0000_s69877"/>
                </a:ext>
                <a:ext uri="{FF2B5EF4-FFF2-40B4-BE49-F238E27FC236}">
                  <a16:creationId xmlns:a16="http://schemas.microsoft.com/office/drawing/2014/main" id="{00000000-0008-0000-0200-0000F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48</xdr:row>
          <xdr:rowOff>157843</xdr:rowOff>
        </xdr:from>
        <xdr:to>
          <xdr:col>0</xdr:col>
          <xdr:colOff>332014</xdr:colOff>
          <xdr:row>50</xdr:row>
          <xdr:rowOff>21771</xdr:rowOff>
        </xdr:to>
        <xdr:sp macro="" textlink="">
          <xdr:nvSpPr>
            <xdr:cNvPr id="69878" name="Check Box 246" hidden="1">
              <a:extLst>
                <a:ext uri="{63B3BB69-23CF-44E3-9099-C40C66FF867C}">
                  <a14:compatExt spid="_x0000_s69878"/>
                </a:ext>
                <a:ext uri="{FF2B5EF4-FFF2-40B4-BE49-F238E27FC236}">
                  <a16:creationId xmlns:a16="http://schemas.microsoft.com/office/drawing/2014/main" id="{00000000-0008-0000-0200-0000F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50</xdr:row>
          <xdr:rowOff>163286</xdr:rowOff>
        </xdr:from>
        <xdr:to>
          <xdr:col>0</xdr:col>
          <xdr:colOff>332014</xdr:colOff>
          <xdr:row>52</xdr:row>
          <xdr:rowOff>27214</xdr:rowOff>
        </xdr:to>
        <xdr:sp macro="" textlink="">
          <xdr:nvSpPr>
            <xdr:cNvPr id="69879" name="Check Box 247" hidden="1">
              <a:extLst>
                <a:ext uri="{63B3BB69-23CF-44E3-9099-C40C66FF867C}">
                  <a14:compatExt spid="_x0000_s69879"/>
                </a:ext>
                <a:ext uri="{FF2B5EF4-FFF2-40B4-BE49-F238E27FC236}">
                  <a16:creationId xmlns:a16="http://schemas.microsoft.com/office/drawing/2014/main" id="{00000000-0008-0000-0200-0000F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51</xdr:row>
          <xdr:rowOff>168729</xdr:rowOff>
        </xdr:from>
        <xdr:to>
          <xdr:col>0</xdr:col>
          <xdr:colOff>332014</xdr:colOff>
          <xdr:row>53</xdr:row>
          <xdr:rowOff>32657</xdr:rowOff>
        </xdr:to>
        <xdr:sp macro="" textlink="">
          <xdr:nvSpPr>
            <xdr:cNvPr id="69880" name="Check Box 248" hidden="1">
              <a:extLst>
                <a:ext uri="{63B3BB69-23CF-44E3-9099-C40C66FF867C}">
                  <a14:compatExt spid="_x0000_s69880"/>
                </a:ext>
                <a:ext uri="{FF2B5EF4-FFF2-40B4-BE49-F238E27FC236}">
                  <a16:creationId xmlns:a16="http://schemas.microsoft.com/office/drawing/2014/main" id="{00000000-0008-0000-0200-0000F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52</xdr:row>
          <xdr:rowOff>152400</xdr:rowOff>
        </xdr:from>
        <xdr:to>
          <xdr:col>0</xdr:col>
          <xdr:colOff>332014</xdr:colOff>
          <xdr:row>54</xdr:row>
          <xdr:rowOff>16329</xdr:rowOff>
        </xdr:to>
        <xdr:sp macro="" textlink="">
          <xdr:nvSpPr>
            <xdr:cNvPr id="69881" name="Check Box 249" hidden="1">
              <a:extLst>
                <a:ext uri="{63B3BB69-23CF-44E3-9099-C40C66FF867C}">
                  <a14:compatExt spid="_x0000_s69881"/>
                </a:ext>
                <a:ext uri="{FF2B5EF4-FFF2-40B4-BE49-F238E27FC236}">
                  <a16:creationId xmlns:a16="http://schemas.microsoft.com/office/drawing/2014/main" id="{00000000-0008-0000-0200-0000F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53</xdr:row>
          <xdr:rowOff>168729</xdr:rowOff>
        </xdr:from>
        <xdr:to>
          <xdr:col>0</xdr:col>
          <xdr:colOff>332014</xdr:colOff>
          <xdr:row>55</xdr:row>
          <xdr:rowOff>32657</xdr:rowOff>
        </xdr:to>
        <xdr:sp macro="" textlink="">
          <xdr:nvSpPr>
            <xdr:cNvPr id="69882" name="Check Box 250" hidden="1">
              <a:extLst>
                <a:ext uri="{63B3BB69-23CF-44E3-9099-C40C66FF867C}">
                  <a14:compatExt spid="_x0000_s69882"/>
                </a:ext>
                <a:ext uri="{FF2B5EF4-FFF2-40B4-BE49-F238E27FC236}">
                  <a16:creationId xmlns:a16="http://schemas.microsoft.com/office/drawing/2014/main" id="{00000000-0008-0000-0200-0000F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58</xdr:row>
          <xdr:rowOff>163286</xdr:rowOff>
        </xdr:from>
        <xdr:to>
          <xdr:col>0</xdr:col>
          <xdr:colOff>332014</xdr:colOff>
          <xdr:row>60</xdr:row>
          <xdr:rowOff>27214</xdr:rowOff>
        </xdr:to>
        <xdr:sp macro="" textlink="">
          <xdr:nvSpPr>
            <xdr:cNvPr id="69883" name="Check Box 251" hidden="1">
              <a:extLst>
                <a:ext uri="{63B3BB69-23CF-44E3-9099-C40C66FF867C}">
                  <a14:compatExt spid="_x0000_s69883"/>
                </a:ext>
                <a:ext uri="{FF2B5EF4-FFF2-40B4-BE49-F238E27FC236}">
                  <a16:creationId xmlns:a16="http://schemas.microsoft.com/office/drawing/2014/main" id="{00000000-0008-0000-0200-0000F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59</xdr:row>
          <xdr:rowOff>163286</xdr:rowOff>
        </xdr:from>
        <xdr:to>
          <xdr:col>0</xdr:col>
          <xdr:colOff>332014</xdr:colOff>
          <xdr:row>61</xdr:row>
          <xdr:rowOff>27214</xdr:rowOff>
        </xdr:to>
        <xdr:sp macro="" textlink="">
          <xdr:nvSpPr>
            <xdr:cNvPr id="69884" name="Check Box 252" hidden="1">
              <a:extLst>
                <a:ext uri="{63B3BB69-23CF-44E3-9099-C40C66FF867C}">
                  <a14:compatExt spid="_x0000_s69884"/>
                </a:ext>
                <a:ext uri="{FF2B5EF4-FFF2-40B4-BE49-F238E27FC236}">
                  <a16:creationId xmlns:a16="http://schemas.microsoft.com/office/drawing/2014/main" id="{00000000-0008-0000-0200-0000F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60</xdr:row>
          <xdr:rowOff>168729</xdr:rowOff>
        </xdr:from>
        <xdr:to>
          <xdr:col>0</xdr:col>
          <xdr:colOff>332014</xdr:colOff>
          <xdr:row>62</xdr:row>
          <xdr:rowOff>32657</xdr:rowOff>
        </xdr:to>
        <xdr:sp macro="" textlink="">
          <xdr:nvSpPr>
            <xdr:cNvPr id="69885" name="Check Box 253" hidden="1">
              <a:extLst>
                <a:ext uri="{63B3BB69-23CF-44E3-9099-C40C66FF867C}">
                  <a14:compatExt spid="_x0000_s69885"/>
                </a:ext>
                <a:ext uri="{FF2B5EF4-FFF2-40B4-BE49-F238E27FC236}">
                  <a16:creationId xmlns:a16="http://schemas.microsoft.com/office/drawing/2014/main" id="{00000000-0008-0000-0200-0000F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61</xdr:row>
          <xdr:rowOff>163286</xdr:rowOff>
        </xdr:from>
        <xdr:to>
          <xdr:col>0</xdr:col>
          <xdr:colOff>332014</xdr:colOff>
          <xdr:row>63</xdr:row>
          <xdr:rowOff>27214</xdr:rowOff>
        </xdr:to>
        <xdr:sp macro="" textlink="">
          <xdr:nvSpPr>
            <xdr:cNvPr id="69886" name="Check Box 254" hidden="1">
              <a:extLst>
                <a:ext uri="{63B3BB69-23CF-44E3-9099-C40C66FF867C}">
                  <a14:compatExt spid="_x0000_s69886"/>
                </a:ext>
                <a:ext uri="{FF2B5EF4-FFF2-40B4-BE49-F238E27FC236}">
                  <a16:creationId xmlns:a16="http://schemas.microsoft.com/office/drawing/2014/main" id="{00000000-0008-0000-0200-0000F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66</xdr:row>
          <xdr:rowOff>152400</xdr:rowOff>
        </xdr:from>
        <xdr:to>
          <xdr:col>0</xdr:col>
          <xdr:colOff>332014</xdr:colOff>
          <xdr:row>68</xdr:row>
          <xdr:rowOff>16329</xdr:rowOff>
        </xdr:to>
        <xdr:sp macro="" textlink="">
          <xdr:nvSpPr>
            <xdr:cNvPr id="69887" name="Check Box 255" hidden="1">
              <a:extLst>
                <a:ext uri="{63B3BB69-23CF-44E3-9099-C40C66FF867C}">
                  <a14:compatExt spid="_x0000_s69887"/>
                </a:ext>
                <a:ext uri="{FF2B5EF4-FFF2-40B4-BE49-F238E27FC236}">
                  <a16:creationId xmlns:a16="http://schemas.microsoft.com/office/drawing/2014/main" id="{00000000-0008-0000-0200-0000F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67</xdr:row>
          <xdr:rowOff>157843</xdr:rowOff>
        </xdr:from>
        <xdr:to>
          <xdr:col>0</xdr:col>
          <xdr:colOff>332014</xdr:colOff>
          <xdr:row>69</xdr:row>
          <xdr:rowOff>21771</xdr:rowOff>
        </xdr:to>
        <xdr:sp macro="" textlink="">
          <xdr:nvSpPr>
            <xdr:cNvPr id="69888" name="Check Box 256" hidden="1">
              <a:extLst>
                <a:ext uri="{63B3BB69-23CF-44E3-9099-C40C66FF867C}">
                  <a14:compatExt spid="_x0000_s69888"/>
                </a:ext>
                <a:ext uri="{FF2B5EF4-FFF2-40B4-BE49-F238E27FC236}">
                  <a16:creationId xmlns:a16="http://schemas.microsoft.com/office/drawing/2014/main" id="{00000000-0008-0000-0200-000000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68</xdr:row>
          <xdr:rowOff>163286</xdr:rowOff>
        </xdr:from>
        <xdr:to>
          <xdr:col>0</xdr:col>
          <xdr:colOff>332014</xdr:colOff>
          <xdr:row>70</xdr:row>
          <xdr:rowOff>27214</xdr:rowOff>
        </xdr:to>
        <xdr:sp macro="" textlink="">
          <xdr:nvSpPr>
            <xdr:cNvPr id="69889" name="Check Box 257" hidden="1">
              <a:extLst>
                <a:ext uri="{63B3BB69-23CF-44E3-9099-C40C66FF867C}">
                  <a14:compatExt spid="_x0000_s69889"/>
                </a:ext>
                <a:ext uri="{FF2B5EF4-FFF2-40B4-BE49-F238E27FC236}">
                  <a16:creationId xmlns:a16="http://schemas.microsoft.com/office/drawing/2014/main" id="{00000000-0008-0000-0200-000001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69</xdr:row>
          <xdr:rowOff>163286</xdr:rowOff>
        </xdr:from>
        <xdr:to>
          <xdr:col>0</xdr:col>
          <xdr:colOff>332014</xdr:colOff>
          <xdr:row>71</xdr:row>
          <xdr:rowOff>27214</xdr:rowOff>
        </xdr:to>
        <xdr:sp macro="" textlink="">
          <xdr:nvSpPr>
            <xdr:cNvPr id="69890" name="Check Box 258" hidden="1">
              <a:extLst>
                <a:ext uri="{63B3BB69-23CF-44E3-9099-C40C66FF867C}">
                  <a14:compatExt spid="_x0000_s69890"/>
                </a:ext>
                <a:ext uri="{FF2B5EF4-FFF2-40B4-BE49-F238E27FC236}">
                  <a16:creationId xmlns:a16="http://schemas.microsoft.com/office/drawing/2014/main" id="{00000000-0008-0000-0200-000002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70</xdr:row>
          <xdr:rowOff>163286</xdr:rowOff>
        </xdr:from>
        <xdr:to>
          <xdr:col>0</xdr:col>
          <xdr:colOff>332014</xdr:colOff>
          <xdr:row>72</xdr:row>
          <xdr:rowOff>27214</xdr:rowOff>
        </xdr:to>
        <xdr:sp macro="" textlink="">
          <xdr:nvSpPr>
            <xdr:cNvPr id="69891" name="Check Box 259" hidden="1">
              <a:extLst>
                <a:ext uri="{63B3BB69-23CF-44E3-9099-C40C66FF867C}">
                  <a14:compatExt spid="_x0000_s69891"/>
                </a:ext>
                <a:ext uri="{FF2B5EF4-FFF2-40B4-BE49-F238E27FC236}">
                  <a16:creationId xmlns:a16="http://schemas.microsoft.com/office/drawing/2014/main" id="{00000000-0008-0000-0200-000003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71</xdr:row>
          <xdr:rowOff>163286</xdr:rowOff>
        </xdr:from>
        <xdr:to>
          <xdr:col>0</xdr:col>
          <xdr:colOff>332014</xdr:colOff>
          <xdr:row>73</xdr:row>
          <xdr:rowOff>27214</xdr:rowOff>
        </xdr:to>
        <xdr:sp macro="" textlink="">
          <xdr:nvSpPr>
            <xdr:cNvPr id="69892" name="Check Box 260" hidden="1">
              <a:extLst>
                <a:ext uri="{63B3BB69-23CF-44E3-9099-C40C66FF867C}">
                  <a14:compatExt spid="_x0000_s69892"/>
                </a:ext>
                <a:ext uri="{FF2B5EF4-FFF2-40B4-BE49-F238E27FC236}">
                  <a16:creationId xmlns:a16="http://schemas.microsoft.com/office/drawing/2014/main" id="{00000000-0008-0000-0200-000004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79</xdr:row>
          <xdr:rowOff>157843</xdr:rowOff>
        </xdr:from>
        <xdr:to>
          <xdr:col>0</xdr:col>
          <xdr:colOff>332014</xdr:colOff>
          <xdr:row>81</xdr:row>
          <xdr:rowOff>21771</xdr:rowOff>
        </xdr:to>
        <xdr:sp macro="" textlink="">
          <xdr:nvSpPr>
            <xdr:cNvPr id="69893" name="Check Box 261" hidden="1">
              <a:extLst>
                <a:ext uri="{63B3BB69-23CF-44E3-9099-C40C66FF867C}">
                  <a14:compatExt spid="_x0000_s69893"/>
                </a:ext>
                <a:ext uri="{FF2B5EF4-FFF2-40B4-BE49-F238E27FC236}">
                  <a16:creationId xmlns:a16="http://schemas.microsoft.com/office/drawing/2014/main" id="{00000000-0008-0000-0200-000005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80</xdr:row>
          <xdr:rowOff>157843</xdr:rowOff>
        </xdr:from>
        <xdr:to>
          <xdr:col>0</xdr:col>
          <xdr:colOff>332014</xdr:colOff>
          <xdr:row>82</xdr:row>
          <xdr:rowOff>21771</xdr:rowOff>
        </xdr:to>
        <xdr:sp macro="" textlink="">
          <xdr:nvSpPr>
            <xdr:cNvPr id="69894" name="Check Box 262" hidden="1">
              <a:extLst>
                <a:ext uri="{63B3BB69-23CF-44E3-9099-C40C66FF867C}">
                  <a14:compatExt spid="_x0000_s69894"/>
                </a:ext>
                <a:ext uri="{FF2B5EF4-FFF2-40B4-BE49-F238E27FC236}">
                  <a16:creationId xmlns:a16="http://schemas.microsoft.com/office/drawing/2014/main" id="{00000000-0008-0000-0200-000006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81</xdr:row>
          <xdr:rowOff>146957</xdr:rowOff>
        </xdr:from>
        <xdr:to>
          <xdr:col>0</xdr:col>
          <xdr:colOff>332014</xdr:colOff>
          <xdr:row>83</xdr:row>
          <xdr:rowOff>10886</xdr:rowOff>
        </xdr:to>
        <xdr:sp macro="" textlink="">
          <xdr:nvSpPr>
            <xdr:cNvPr id="69895" name="Check Box 263" hidden="1">
              <a:extLst>
                <a:ext uri="{63B3BB69-23CF-44E3-9099-C40C66FF867C}">
                  <a14:compatExt spid="_x0000_s69895"/>
                </a:ext>
                <a:ext uri="{FF2B5EF4-FFF2-40B4-BE49-F238E27FC236}">
                  <a16:creationId xmlns:a16="http://schemas.microsoft.com/office/drawing/2014/main" id="{00000000-0008-0000-0200-000007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82</xdr:row>
          <xdr:rowOff>163286</xdr:rowOff>
        </xdr:from>
        <xdr:to>
          <xdr:col>0</xdr:col>
          <xdr:colOff>332014</xdr:colOff>
          <xdr:row>84</xdr:row>
          <xdr:rowOff>27214</xdr:rowOff>
        </xdr:to>
        <xdr:sp macro="" textlink="">
          <xdr:nvSpPr>
            <xdr:cNvPr id="69896" name="Check Box 264" hidden="1">
              <a:extLst>
                <a:ext uri="{63B3BB69-23CF-44E3-9099-C40C66FF867C}">
                  <a14:compatExt spid="_x0000_s69896"/>
                </a:ext>
                <a:ext uri="{FF2B5EF4-FFF2-40B4-BE49-F238E27FC236}">
                  <a16:creationId xmlns:a16="http://schemas.microsoft.com/office/drawing/2014/main" id="{00000000-0008-0000-0200-000008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83</xdr:row>
          <xdr:rowOff>163286</xdr:rowOff>
        </xdr:from>
        <xdr:to>
          <xdr:col>0</xdr:col>
          <xdr:colOff>332014</xdr:colOff>
          <xdr:row>85</xdr:row>
          <xdr:rowOff>27214</xdr:rowOff>
        </xdr:to>
        <xdr:sp macro="" textlink="">
          <xdr:nvSpPr>
            <xdr:cNvPr id="69897" name="Check Box 265" hidden="1">
              <a:extLst>
                <a:ext uri="{63B3BB69-23CF-44E3-9099-C40C66FF867C}">
                  <a14:compatExt spid="_x0000_s69897"/>
                </a:ext>
                <a:ext uri="{FF2B5EF4-FFF2-40B4-BE49-F238E27FC236}">
                  <a16:creationId xmlns:a16="http://schemas.microsoft.com/office/drawing/2014/main" id="{00000000-0008-0000-0200-000009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84</xdr:row>
          <xdr:rowOff>157843</xdr:rowOff>
        </xdr:from>
        <xdr:to>
          <xdr:col>0</xdr:col>
          <xdr:colOff>332014</xdr:colOff>
          <xdr:row>86</xdr:row>
          <xdr:rowOff>21771</xdr:rowOff>
        </xdr:to>
        <xdr:sp macro="" textlink="">
          <xdr:nvSpPr>
            <xdr:cNvPr id="69898" name="Check Box 266" hidden="1">
              <a:extLst>
                <a:ext uri="{63B3BB69-23CF-44E3-9099-C40C66FF867C}">
                  <a14:compatExt spid="_x0000_s69898"/>
                </a:ext>
                <a:ext uri="{FF2B5EF4-FFF2-40B4-BE49-F238E27FC236}">
                  <a16:creationId xmlns:a16="http://schemas.microsoft.com/office/drawing/2014/main" id="{00000000-0008-0000-0200-00000A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85</xdr:row>
          <xdr:rowOff>141514</xdr:rowOff>
        </xdr:from>
        <xdr:to>
          <xdr:col>0</xdr:col>
          <xdr:colOff>332014</xdr:colOff>
          <xdr:row>87</xdr:row>
          <xdr:rowOff>5443</xdr:rowOff>
        </xdr:to>
        <xdr:sp macro="" textlink="">
          <xdr:nvSpPr>
            <xdr:cNvPr id="69899" name="Check Box 267" hidden="1">
              <a:extLst>
                <a:ext uri="{63B3BB69-23CF-44E3-9099-C40C66FF867C}">
                  <a14:compatExt spid="_x0000_s69899"/>
                </a:ext>
                <a:ext uri="{FF2B5EF4-FFF2-40B4-BE49-F238E27FC236}">
                  <a16:creationId xmlns:a16="http://schemas.microsoft.com/office/drawing/2014/main" id="{00000000-0008-0000-0200-00000B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86</xdr:row>
          <xdr:rowOff>146957</xdr:rowOff>
        </xdr:from>
        <xdr:to>
          <xdr:col>0</xdr:col>
          <xdr:colOff>332014</xdr:colOff>
          <xdr:row>88</xdr:row>
          <xdr:rowOff>10886</xdr:rowOff>
        </xdr:to>
        <xdr:sp macro="" textlink="">
          <xdr:nvSpPr>
            <xdr:cNvPr id="69900" name="Check Box 268" hidden="1">
              <a:extLst>
                <a:ext uri="{63B3BB69-23CF-44E3-9099-C40C66FF867C}">
                  <a14:compatExt spid="_x0000_s69900"/>
                </a:ext>
                <a:ext uri="{FF2B5EF4-FFF2-40B4-BE49-F238E27FC236}">
                  <a16:creationId xmlns:a16="http://schemas.microsoft.com/office/drawing/2014/main" id="{00000000-0008-0000-0200-00000C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87</xdr:row>
          <xdr:rowOff>157843</xdr:rowOff>
        </xdr:from>
        <xdr:to>
          <xdr:col>0</xdr:col>
          <xdr:colOff>332014</xdr:colOff>
          <xdr:row>89</xdr:row>
          <xdr:rowOff>21771</xdr:rowOff>
        </xdr:to>
        <xdr:sp macro="" textlink="">
          <xdr:nvSpPr>
            <xdr:cNvPr id="69901" name="Check Box 269" hidden="1">
              <a:extLst>
                <a:ext uri="{63B3BB69-23CF-44E3-9099-C40C66FF867C}">
                  <a14:compatExt spid="_x0000_s69901"/>
                </a:ext>
                <a:ext uri="{FF2B5EF4-FFF2-40B4-BE49-F238E27FC236}">
                  <a16:creationId xmlns:a16="http://schemas.microsoft.com/office/drawing/2014/main" id="{00000000-0008-0000-0200-00000D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88</xdr:row>
          <xdr:rowOff>157843</xdr:rowOff>
        </xdr:from>
        <xdr:to>
          <xdr:col>0</xdr:col>
          <xdr:colOff>332014</xdr:colOff>
          <xdr:row>90</xdr:row>
          <xdr:rowOff>21771</xdr:rowOff>
        </xdr:to>
        <xdr:sp macro="" textlink="">
          <xdr:nvSpPr>
            <xdr:cNvPr id="69902" name="Check Box 270" hidden="1">
              <a:extLst>
                <a:ext uri="{63B3BB69-23CF-44E3-9099-C40C66FF867C}">
                  <a14:compatExt spid="_x0000_s69902"/>
                </a:ext>
                <a:ext uri="{FF2B5EF4-FFF2-40B4-BE49-F238E27FC236}">
                  <a16:creationId xmlns:a16="http://schemas.microsoft.com/office/drawing/2014/main" id="{00000000-0008-0000-0200-00000E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89</xdr:row>
          <xdr:rowOff>141514</xdr:rowOff>
        </xdr:from>
        <xdr:to>
          <xdr:col>0</xdr:col>
          <xdr:colOff>332014</xdr:colOff>
          <xdr:row>91</xdr:row>
          <xdr:rowOff>5443</xdr:rowOff>
        </xdr:to>
        <xdr:sp macro="" textlink="">
          <xdr:nvSpPr>
            <xdr:cNvPr id="69903" name="Check Box 271" hidden="1">
              <a:extLst>
                <a:ext uri="{63B3BB69-23CF-44E3-9099-C40C66FF867C}">
                  <a14:compatExt spid="_x0000_s69903"/>
                </a:ext>
                <a:ext uri="{FF2B5EF4-FFF2-40B4-BE49-F238E27FC236}">
                  <a16:creationId xmlns:a16="http://schemas.microsoft.com/office/drawing/2014/main" id="{00000000-0008-0000-0200-00000F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90</xdr:row>
          <xdr:rowOff>163286</xdr:rowOff>
        </xdr:from>
        <xdr:to>
          <xdr:col>0</xdr:col>
          <xdr:colOff>332014</xdr:colOff>
          <xdr:row>92</xdr:row>
          <xdr:rowOff>27214</xdr:rowOff>
        </xdr:to>
        <xdr:sp macro="" textlink="">
          <xdr:nvSpPr>
            <xdr:cNvPr id="69904" name="Check Box 272" hidden="1">
              <a:extLst>
                <a:ext uri="{63B3BB69-23CF-44E3-9099-C40C66FF867C}">
                  <a14:compatExt spid="_x0000_s69904"/>
                </a:ext>
                <a:ext uri="{FF2B5EF4-FFF2-40B4-BE49-F238E27FC236}">
                  <a16:creationId xmlns:a16="http://schemas.microsoft.com/office/drawing/2014/main" id="{00000000-0008-0000-0200-000010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91</xdr:row>
          <xdr:rowOff>163286</xdr:rowOff>
        </xdr:from>
        <xdr:to>
          <xdr:col>0</xdr:col>
          <xdr:colOff>332014</xdr:colOff>
          <xdr:row>93</xdr:row>
          <xdr:rowOff>27214</xdr:rowOff>
        </xdr:to>
        <xdr:sp macro="" textlink="">
          <xdr:nvSpPr>
            <xdr:cNvPr id="69905" name="Check Box 273" hidden="1">
              <a:extLst>
                <a:ext uri="{63B3BB69-23CF-44E3-9099-C40C66FF867C}">
                  <a14:compatExt spid="_x0000_s69905"/>
                </a:ext>
                <a:ext uri="{FF2B5EF4-FFF2-40B4-BE49-F238E27FC236}">
                  <a16:creationId xmlns:a16="http://schemas.microsoft.com/office/drawing/2014/main" id="{00000000-0008-0000-0200-000011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92</xdr:row>
          <xdr:rowOff>157843</xdr:rowOff>
        </xdr:from>
        <xdr:to>
          <xdr:col>0</xdr:col>
          <xdr:colOff>332014</xdr:colOff>
          <xdr:row>94</xdr:row>
          <xdr:rowOff>21771</xdr:rowOff>
        </xdr:to>
        <xdr:sp macro="" textlink="">
          <xdr:nvSpPr>
            <xdr:cNvPr id="69906" name="Check Box 274" hidden="1">
              <a:extLst>
                <a:ext uri="{63B3BB69-23CF-44E3-9099-C40C66FF867C}">
                  <a14:compatExt spid="_x0000_s69906"/>
                </a:ext>
                <a:ext uri="{FF2B5EF4-FFF2-40B4-BE49-F238E27FC236}">
                  <a16:creationId xmlns:a16="http://schemas.microsoft.com/office/drawing/2014/main" id="{00000000-0008-0000-0200-000012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93</xdr:row>
          <xdr:rowOff>152400</xdr:rowOff>
        </xdr:from>
        <xdr:to>
          <xdr:col>0</xdr:col>
          <xdr:colOff>332014</xdr:colOff>
          <xdr:row>95</xdr:row>
          <xdr:rowOff>16329</xdr:rowOff>
        </xdr:to>
        <xdr:sp macro="" textlink="">
          <xdr:nvSpPr>
            <xdr:cNvPr id="69907" name="Check Box 275" hidden="1">
              <a:extLst>
                <a:ext uri="{63B3BB69-23CF-44E3-9099-C40C66FF867C}">
                  <a14:compatExt spid="_x0000_s69907"/>
                </a:ext>
                <a:ext uri="{FF2B5EF4-FFF2-40B4-BE49-F238E27FC236}">
                  <a16:creationId xmlns:a16="http://schemas.microsoft.com/office/drawing/2014/main" id="{00000000-0008-0000-0200-000013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94</xdr:row>
          <xdr:rowOff>157843</xdr:rowOff>
        </xdr:from>
        <xdr:to>
          <xdr:col>0</xdr:col>
          <xdr:colOff>332014</xdr:colOff>
          <xdr:row>96</xdr:row>
          <xdr:rowOff>21771</xdr:rowOff>
        </xdr:to>
        <xdr:sp macro="" textlink="">
          <xdr:nvSpPr>
            <xdr:cNvPr id="69908" name="Check Box 276" hidden="1">
              <a:extLst>
                <a:ext uri="{63B3BB69-23CF-44E3-9099-C40C66FF867C}">
                  <a14:compatExt spid="_x0000_s69908"/>
                </a:ext>
                <a:ext uri="{FF2B5EF4-FFF2-40B4-BE49-F238E27FC236}">
                  <a16:creationId xmlns:a16="http://schemas.microsoft.com/office/drawing/2014/main" id="{00000000-0008-0000-0200-000014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95</xdr:row>
          <xdr:rowOff>157843</xdr:rowOff>
        </xdr:from>
        <xdr:to>
          <xdr:col>0</xdr:col>
          <xdr:colOff>332014</xdr:colOff>
          <xdr:row>97</xdr:row>
          <xdr:rowOff>21771</xdr:rowOff>
        </xdr:to>
        <xdr:sp macro="" textlink="">
          <xdr:nvSpPr>
            <xdr:cNvPr id="69909" name="Check Box 277" hidden="1">
              <a:extLst>
                <a:ext uri="{63B3BB69-23CF-44E3-9099-C40C66FF867C}">
                  <a14:compatExt spid="_x0000_s69909"/>
                </a:ext>
                <a:ext uri="{FF2B5EF4-FFF2-40B4-BE49-F238E27FC236}">
                  <a16:creationId xmlns:a16="http://schemas.microsoft.com/office/drawing/2014/main" id="{00000000-0008-0000-0200-000015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96</xdr:row>
          <xdr:rowOff>163286</xdr:rowOff>
        </xdr:from>
        <xdr:to>
          <xdr:col>0</xdr:col>
          <xdr:colOff>332014</xdr:colOff>
          <xdr:row>98</xdr:row>
          <xdr:rowOff>27214</xdr:rowOff>
        </xdr:to>
        <xdr:sp macro="" textlink="">
          <xdr:nvSpPr>
            <xdr:cNvPr id="69910" name="Check Box 278" hidden="1">
              <a:extLst>
                <a:ext uri="{63B3BB69-23CF-44E3-9099-C40C66FF867C}">
                  <a14:compatExt spid="_x0000_s69910"/>
                </a:ext>
                <a:ext uri="{FF2B5EF4-FFF2-40B4-BE49-F238E27FC236}">
                  <a16:creationId xmlns:a16="http://schemas.microsoft.com/office/drawing/2014/main" id="{00000000-0008-0000-0200-000016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97</xdr:row>
          <xdr:rowOff>163286</xdr:rowOff>
        </xdr:from>
        <xdr:to>
          <xdr:col>0</xdr:col>
          <xdr:colOff>332014</xdr:colOff>
          <xdr:row>99</xdr:row>
          <xdr:rowOff>27214</xdr:rowOff>
        </xdr:to>
        <xdr:sp macro="" textlink="">
          <xdr:nvSpPr>
            <xdr:cNvPr id="69911" name="Check Box 279" hidden="1">
              <a:extLst>
                <a:ext uri="{63B3BB69-23CF-44E3-9099-C40C66FF867C}">
                  <a14:compatExt spid="_x0000_s69911"/>
                </a:ext>
                <a:ext uri="{FF2B5EF4-FFF2-40B4-BE49-F238E27FC236}">
                  <a16:creationId xmlns:a16="http://schemas.microsoft.com/office/drawing/2014/main" id="{00000000-0008-0000-0200-000017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98</xdr:row>
          <xdr:rowOff>163286</xdr:rowOff>
        </xdr:from>
        <xdr:to>
          <xdr:col>0</xdr:col>
          <xdr:colOff>332014</xdr:colOff>
          <xdr:row>100</xdr:row>
          <xdr:rowOff>27214</xdr:rowOff>
        </xdr:to>
        <xdr:sp macro="" textlink="">
          <xdr:nvSpPr>
            <xdr:cNvPr id="69912" name="Check Box 280" hidden="1">
              <a:extLst>
                <a:ext uri="{63B3BB69-23CF-44E3-9099-C40C66FF867C}">
                  <a14:compatExt spid="_x0000_s69912"/>
                </a:ext>
                <a:ext uri="{FF2B5EF4-FFF2-40B4-BE49-F238E27FC236}">
                  <a16:creationId xmlns:a16="http://schemas.microsoft.com/office/drawing/2014/main" id="{00000000-0008-0000-0200-000018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99</xdr:row>
          <xdr:rowOff>152400</xdr:rowOff>
        </xdr:from>
        <xdr:to>
          <xdr:col>0</xdr:col>
          <xdr:colOff>332014</xdr:colOff>
          <xdr:row>101</xdr:row>
          <xdr:rowOff>16329</xdr:rowOff>
        </xdr:to>
        <xdr:sp macro="" textlink="">
          <xdr:nvSpPr>
            <xdr:cNvPr id="69913" name="Check Box 281" hidden="1">
              <a:extLst>
                <a:ext uri="{63B3BB69-23CF-44E3-9099-C40C66FF867C}">
                  <a14:compatExt spid="_x0000_s69913"/>
                </a:ext>
                <a:ext uri="{FF2B5EF4-FFF2-40B4-BE49-F238E27FC236}">
                  <a16:creationId xmlns:a16="http://schemas.microsoft.com/office/drawing/2014/main" id="{00000000-0008-0000-0200-000019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100</xdr:row>
          <xdr:rowOff>163286</xdr:rowOff>
        </xdr:from>
        <xdr:to>
          <xdr:col>0</xdr:col>
          <xdr:colOff>332014</xdr:colOff>
          <xdr:row>102</xdr:row>
          <xdr:rowOff>27214</xdr:rowOff>
        </xdr:to>
        <xdr:sp macro="" textlink="">
          <xdr:nvSpPr>
            <xdr:cNvPr id="69914" name="Check Box 282" hidden="1">
              <a:extLst>
                <a:ext uri="{63B3BB69-23CF-44E3-9099-C40C66FF867C}">
                  <a14:compatExt spid="_x0000_s69914"/>
                </a:ext>
                <a:ext uri="{FF2B5EF4-FFF2-40B4-BE49-F238E27FC236}">
                  <a16:creationId xmlns:a16="http://schemas.microsoft.com/office/drawing/2014/main" id="{00000000-0008-0000-0200-00001A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101</xdr:row>
          <xdr:rowOff>163286</xdr:rowOff>
        </xdr:from>
        <xdr:to>
          <xdr:col>0</xdr:col>
          <xdr:colOff>332014</xdr:colOff>
          <xdr:row>103</xdr:row>
          <xdr:rowOff>27214</xdr:rowOff>
        </xdr:to>
        <xdr:sp macro="" textlink="">
          <xdr:nvSpPr>
            <xdr:cNvPr id="69915" name="Check Box 283" hidden="1">
              <a:extLst>
                <a:ext uri="{63B3BB69-23CF-44E3-9099-C40C66FF867C}">
                  <a14:compatExt spid="_x0000_s69915"/>
                </a:ext>
                <a:ext uri="{FF2B5EF4-FFF2-40B4-BE49-F238E27FC236}">
                  <a16:creationId xmlns:a16="http://schemas.microsoft.com/office/drawing/2014/main" id="{00000000-0008-0000-0200-00001B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102</xdr:row>
          <xdr:rowOff>157843</xdr:rowOff>
        </xdr:from>
        <xdr:to>
          <xdr:col>0</xdr:col>
          <xdr:colOff>332014</xdr:colOff>
          <xdr:row>104</xdr:row>
          <xdr:rowOff>21771</xdr:rowOff>
        </xdr:to>
        <xdr:sp macro="" textlink="">
          <xdr:nvSpPr>
            <xdr:cNvPr id="69916" name="Check Box 284" hidden="1">
              <a:extLst>
                <a:ext uri="{63B3BB69-23CF-44E3-9099-C40C66FF867C}">
                  <a14:compatExt spid="_x0000_s69916"/>
                </a:ext>
                <a:ext uri="{FF2B5EF4-FFF2-40B4-BE49-F238E27FC236}">
                  <a16:creationId xmlns:a16="http://schemas.microsoft.com/office/drawing/2014/main" id="{00000000-0008-0000-0200-00001C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103</xdr:row>
          <xdr:rowOff>157843</xdr:rowOff>
        </xdr:from>
        <xdr:to>
          <xdr:col>0</xdr:col>
          <xdr:colOff>332014</xdr:colOff>
          <xdr:row>105</xdr:row>
          <xdr:rowOff>21771</xdr:rowOff>
        </xdr:to>
        <xdr:sp macro="" textlink="">
          <xdr:nvSpPr>
            <xdr:cNvPr id="69917" name="Check Box 285" hidden="1">
              <a:extLst>
                <a:ext uri="{63B3BB69-23CF-44E3-9099-C40C66FF867C}">
                  <a14:compatExt spid="_x0000_s69917"/>
                </a:ext>
                <a:ext uri="{FF2B5EF4-FFF2-40B4-BE49-F238E27FC236}">
                  <a16:creationId xmlns:a16="http://schemas.microsoft.com/office/drawing/2014/main" id="{00000000-0008-0000-0200-00001D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104</xdr:row>
          <xdr:rowOff>163286</xdr:rowOff>
        </xdr:from>
        <xdr:to>
          <xdr:col>0</xdr:col>
          <xdr:colOff>332014</xdr:colOff>
          <xdr:row>106</xdr:row>
          <xdr:rowOff>27214</xdr:rowOff>
        </xdr:to>
        <xdr:sp macro="" textlink="">
          <xdr:nvSpPr>
            <xdr:cNvPr id="69918" name="Check Box 286" hidden="1">
              <a:extLst>
                <a:ext uri="{63B3BB69-23CF-44E3-9099-C40C66FF867C}">
                  <a14:compatExt spid="_x0000_s69918"/>
                </a:ext>
                <a:ext uri="{FF2B5EF4-FFF2-40B4-BE49-F238E27FC236}">
                  <a16:creationId xmlns:a16="http://schemas.microsoft.com/office/drawing/2014/main" id="{00000000-0008-0000-0200-00001E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105</xdr:row>
          <xdr:rowOff>157843</xdr:rowOff>
        </xdr:from>
        <xdr:to>
          <xdr:col>0</xdr:col>
          <xdr:colOff>332014</xdr:colOff>
          <xdr:row>107</xdr:row>
          <xdr:rowOff>21771</xdr:rowOff>
        </xdr:to>
        <xdr:sp macro="" textlink="">
          <xdr:nvSpPr>
            <xdr:cNvPr id="69919" name="Check Box 287" hidden="1">
              <a:extLst>
                <a:ext uri="{63B3BB69-23CF-44E3-9099-C40C66FF867C}">
                  <a14:compatExt spid="_x0000_s69919"/>
                </a:ext>
                <a:ext uri="{FF2B5EF4-FFF2-40B4-BE49-F238E27FC236}">
                  <a16:creationId xmlns:a16="http://schemas.microsoft.com/office/drawing/2014/main" id="{00000000-0008-0000-0200-00001F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106</xdr:row>
          <xdr:rowOff>163286</xdr:rowOff>
        </xdr:from>
        <xdr:to>
          <xdr:col>0</xdr:col>
          <xdr:colOff>332014</xdr:colOff>
          <xdr:row>108</xdr:row>
          <xdr:rowOff>27214</xdr:rowOff>
        </xdr:to>
        <xdr:sp macro="" textlink="">
          <xdr:nvSpPr>
            <xdr:cNvPr id="69920" name="Check Box 288" hidden="1">
              <a:extLst>
                <a:ext uri="{63B3BB69-23CF-44E3-9099-C40C66FF867C}">
                  <a14:compatExt spid="_x0000_s69920"/>
                </a:ext>
                <a:ext uri="{FF2B5EF4-FFF2-40B4-BE49-F238E27FC236}">
                  <a16:creationId xmlns:a16="http://schemas.microsoft.com/office/drawing/2014/main" id="{00000000-0008-0000-0200-000020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107</xdr:row>
          <xdr:rowOff>163286</xdr:rowOff>
        </xdr:from>
        <xdr:to>
          <xdr:col>0</xdr:col>
          <xdr:colOff>332014</xdr:colOff>
          <xdr:row>109</xdr:row>
          <xdr:rowOff>27214</xdr:rowOff>
        </xdr:to>
        <xdr:sp macro="" textlink="">
          <xdr:nvSpPr>
            <xdr:cNvPr id="69921" name="Check Box 289" hidden="1">
              <a:extLst>
                <a:ext uri="{63B3BB69-23CF-44E3-9099-C40C66FF867C}">
                  <a14:compatExt spid="_x0000_s69921"/>
                </a:ext>
                <a:ext uri="{FF2B5EF4-FFF2-40B4-BE49-F238E27FC236}">
                  <a16:creationId xmlns:a16="http://schemas.microsoft.com/office/drawing/2014/main" id="{00000000-0008-0000-0200-000021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108</xdr:row>
          <xdr:rowOff>163286</xdr:rowOff>
        </xdr:from>
        <xdr:to>
          <xdr:col>0</xdr:col>
          <xdr:colOff>332014</xdr:colOff>
          <xdr:row>110</xdr:row>
          <xdr:rowOff>27214</xdr:rowOff>
        </xdr:to>
        <xdr:sp macro="" textlink="">
          <xdr:nvSpPr>
            <xdr:cNvPr id="69922" name="Check Box 290" hidden="1">
              <a:extLst>
                <a:ext uri="{63B3BB69-23CF-44E3-9099-C40C66FF867C}">
                  <a14:compatExt spid="_x0000_s69922"/>
                </a:ext>
                <a:ext uri="{FF2B5EF4-FFF2-40B4-BE49-F238E27FC236}">
                  <a16:creationId xmlns:a16="http://schemas.microsoft.com/office/drawing/2014/main" id="{00000000-0008-0000-0200-000022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109</xdr:row>
          <xdr:rowOff>157843</xdr:rowOff>
        </xdr:from>
        <xdr:to>
          <xdr:col>0</xdr:col>
          <xdr:colOff>332014</xdr:colOff>
          <xdr:row>111</xdr:row>
          <xdr:rowOff>21771</xdr:rowOff>
        </xdr:to>
        <xdr:sp macro="" textlink="">
          <xdr:nvSpPr>
            <xdr:cNvPr id="69923" name="Check Box 291" hidden="1">
              <a:extLst>
                <a:ext uri="{63B3BB69-23CF-44E3-9099-C40C66FF867C}">
                  <a14:compatExt spid="_x0000_s69923"/>
                </a:ext>
                <a:ext uri="{FF2B5EF4-FFF2-40B4-BE49-F238E27FC236}">
                  <a16:creationId xmlns:a16="http://schemas.microsoft.com/office/drawing/2014/main" id="{00000000-0008-0000-0200-000023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110</xdr:row>
          <xdr:rowOff>146957</xdr:rowOff>
        </xdr:from>
        <xdr:to>
          <xdr:col>0</xdr:col>
          <xdr:colOff>332014</xdr:colOff>
          <xdr:row>112</xdr:row>
          <xdr:rowOff>10886</xdr:rowOff>
        </xdr:to>
        <xdr:sp macro="" textlink="">
          <xdr:nvSpPr>
            <xdr:cNvPr id="69924" name="Check Box 292" hidden="1">
              <a:extLst>
                <a:ext uri="{63B3BB69-23CF-44E3-9099-C40C66FF867C}">
                  <a14:compatExt spid="_x0000_s69924"/>
                </a:ext>
                <a:ext uri="{FF2B5EF4-FFF2-40B4-BE49-F238E27FC236}">
                  <a16:creationId xmlns:a16="http://schemas.microsoft.com/office/drawing/2014/main" id="{00000000-0008-0000-0200-000024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111</xdr:row>
          <xdr:rowOff>157843</xdr:rowOff>
        </xdr:from>
        <xdr:to>
          <xdr:col>0</xdr:col>
          <xdr:colOff>332014</xdr:colOff>
          <xdr:row>113</xdr:row>
          <xdr:rowOff>21771</xdr:rowOff>
        </xdr:to>
        <xdr:sp macro="" textlink="">
          <xdr:nvSpPr>
            <xdr:cNvPr id="69925" name="Check Box 293" hidden="1">
              <a:extLst>
                <a:ext uri="{63B3BB69-23CF-44E3-9099-C40C66FF867C}">
                  <a14:compatExt spid="_x0000_s69925"/>
                </a:ext>
                <a:ext uri="{FF2B5EF4-FFF2-40B4-BE49-F238E27FC236}">
                  <a16:creationId xmlns:a16="http://schemas.microsoft.com/office/drawing/2014/main" id="{00000000-0008-0000-0200-000025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112</xdr:row>
          <xdr:rowOff>152400</xdr:rowOff>
        </xdr:from>
        <xdr:to>
          <xdr:col>0</xdr:col>
          <xdr:colOff>332014</xdr:colOff>
          <xdr:row>114</xdr:row>
          <xdr:rowOff>16329</xdr:rowOff>
        </xdr:to>
        <xdr:sp macro="" textlink="">
          <xdr:nvSpPr>
            <xdr:cNvPr id="69926" name="Check Box 294" hidden="1">
              <a:extLst>
                <a:ext uri="{63B3BB69-23CF-44E3-9099-C40C66FF867C}">
                  <a14:compatExt spid="_x0000_s69926"/>
                </a:ext>
                <a:ext uri="{FF2B5EF4-FFF2-40B4-BE49-F238E27FC236}">
                  <a16:creationId xmlns:a16="http://schemas.microsoft.com/office/drawing/2014/main" id="{00000000-0008-0000-0200-000026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113</xdr:row>
          <xdr:rowOff>152400</xdr:rowOff>
        </xdr:from>
        <xdr:to>
          <xdr:col>0</xdr:col>
          <xdr:colOff>332014</xdr:colOff>
          <xdr:row>115</xdr:row>
          <xdr:rowOff>16329</xdr:rowOff>
        </xdr:to>
        <xdr:sp macro="" textlink="">
          <xdr:nvSpPr>
            <xdr:cNvPr id="69927" name="Check Box 295" hidden="1">
              <a:extLst>
                <a:ext uri="{63B3BB69-23CF-44E3-9099-C40C66FF867C}">
                  <a14:compatExt spid="_x0000_s69927"/>
                </a:ext>
                <a:ext uri="{FF2B5EF4-FFF2-40B4-BE49-F238E27FC236}">
                  <a16:creationId xmlns:a16="http://schemas.microsoft.com/office/drawing/2014/main" id="{00000000-0008-0000-0200-000027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114</xdr:row>
          <xdr:rowOff>168729</xdr:rowOff>
        </xdr:from>
        <xdr:to>
          <xdr:col>0</xdr:col>
          <xdr:colOff>332014</xdr:colOff>
          <xdr:row>116</xdr:row>
          <xdr:rowOff>32657</xdr:rowOff>
        </xdr:to>
        <xdr:sp macro="" textlink="">
          <xdr:nvSpPr>
            <xdr:cNvPr id="69928" name="Check Box 296" hidden="1">
              <a:extLst>
                <a:ext uri="{63B3BB69-23CF-44E3-9099-C40C66FF867C}">
                  <a14:compatExt spid="_x0000_s69928"/>
                </a:ext>
                <a:ext uri="{FF2B5EF4-FFF2-40B4-BE49-F238E27FC236}">
                  <a16:creationId xmlns:a16="http://schemas.microsoft.com/office/drawing/2014/main" id="{00000000-0008-0000-0200-000028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115</xdr:row>
          <xdr:rowOff>152400</xdr:rowOff>
        </xdr:from>
        <xdr:to>
          <xdr:col>0</xdr:col>
          <xdr:colOff>332014</xdr:colOff>
          <xdr:row>117</xdr:row>
          <xdr:rowOff>16329</xdr:rowOff>
        </xdr:to>
        <xdr:sp macro="" textlink="">
          <xdr:nvSpPr>
            <xdr:cNvPr id="69929" name="Check Box 297" hidden="1">
              <a:extLst>
                <a:ext uri="{63B3BB69-23CF-44E3-9099-C40C66FF867C}">
                  <a14:compatExt spid="_x0000_s69929"/>
                </a:ext>
                <a:ext uri="{FF2B5EF4-FFF2-40B4-BE49-F238E27FC236}">
                  <a16:creationId xmlns:a16="http://schemas.microsoft.com/office/drawing/2014/main" id="{00000000-0008-0000-0200-000029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152400</xdr:rowOff>
        </xdr:from>
        <xdr:to>
          <xdr:col>0</xdr:col>
          <xdr:colOff>332014</xdr:colOff>
          <xdr:row>118</xdr:row>
          <xdr:rowOff>16329</xdr:rowOff>
        </xdr:to>
        <xdr:sp macro="" textlink="">
          <xdr:nvSpPr>
            <xdr:cNvPr id="69930" name="Check Box 298" hidden="1">
              <a:extLst>
                <a:ext uri="{63B3BB69-23CF-44E3-9099-C40C66FF867C}">
                  <a14:compatExt spid="_x0000_s69930"/>
                </a:ext>
                <a:ext uri="{FF2B5EF4-FFF2-40B4-BE49-F238E27FC236}">
                  <a16:creationId xmlns:a16="http://schemas.microsoft.com/office/drawing/2014/main" id="{00000000-0008-0000-0200-00002A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117</xdr:row>
          <xdr:rowOff>152400</xdr:rowOff>
        </xdr:from>
        <xdr:to>
          <xdr:col>0</xdr:col>
          <xdr:colOff>332014</xdr:colOff>
          <xdr:row>119</xdr:row>
          <xdr:rowOff>16329</xdr:rowOff>
        </xdr:to>
        <xdr:sp macro="" textlink="">
          <xdr:nvSpPr>
            <xdr:cNvPr id="69931" name="Check Box 299" hidden="1">
              <a:extLst>
                <a:ext uri="{63B3BB69-23CF-44E3-9099-C40C66FF867C}">
                  <a14:compatExt spid="_x0000_s69931"/>
                </a:ext>
                <a:ext uri="{FF2B5EF4-FFF2-40B4-BE49-F238E27FC236}">
                  <a16:creationId xmlns:a16="http://schemas.microsoft.com/office/drawing/2014/main" id="{00000000-0008-0000-0200-00002B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118</xdr:row>
          <xdr:rowOff>157843</xdr:rowOff>
        </xdr:from>
        <xdr:to>
          <xdr:col>0</xdr:col>
          <xdr:colOff>332014</xdr:colOff>
          <xdr:row>120</xdr:row>
          <xdr:rowOff>21771</xdr:rowOff>
        </xdr:to>
        <xdr:sp macro="" textlink="">
          <xdr:nvSpPr>
            <xdr:cNvPr id="69932" name="Check Box 300" hidden="1">
              <a:extLst>
                <a:ext uri="{63B3BB69-23CF-44E3-9099-C40C66FF867C}">
                  <a14:compatExt spid="_x0000_s69932"/>
                </a:ext>
                <a:ext uri="{FF2B5EF4-FFF2-40B4-BE49-F238E27FC236}">
                  <a16:creationId xmlns:a16="http://schemas.microsoft.com/office/drawing/2014/main" id="{00000000-0008-0000-0200-00002C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119</xdr:row>
          <xdr:rowOff>152400</xdr:rowOff>
        </xdr:from>
        <xdr:to>
          <xdr:col>0</xdr:col>
          <xdr:colOff>332014</xdr:colOff>
          <xdr:row>121</xdr:row>
          <xdr:rowOff>16329</xdr:rowOff>
        </xdr:to>
        <xdr:sp macro="" textlink="">
          <xdr:nvSpPr>
            <xdr:cNvPr id="69933" name="Check Box 301" hidden="1">
              <a:extLst>
                <a:ext uri="{63B3BB69-23CF-44E3-9099-C40C66FF867C}">
                  <a14:compatExt spid="_x0000_s69933"/>
                </a:ext>
                <a:ext uri="{FF2B5EF4-FFF2-40B4-BE49-F238E27FC236}">
                  <a16:creationId xmlns:a16="http://schemas.microsoft.com/office/drawing/2014/main" id="{00000000-0008-0000-0200-00002D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120</xdr:row>
          <xdr:rowOff>157843</xdr:rowOff>
        </xdr:from>
        <xdr:to>
          <xdr:col>0</xdr:col>
          <xdr:colOff>332014</xdr:colOff>
          <xdr:row>122</xdr:row>
          <xdr:rowOff>16329</xdr:rowOff>
        </xdr:to>
        <xdr:sp macro="" textlink="">
          <xdr:nvSpPr>
            <xdr:cNvPr id="69934" name="Check Box 302" hidden="1">
              <a:extLst>
                <a:ext uri="{63B3BB69-23CF-44E3-9099-C40C66FF867C}">
                  <a14:compatExt spid="_x0000_s69934"/>
                </a:ext>
                <a:ext uri="{FF2B5EF4-FFF2-40B4-BE49-F238E27FC236}">
                  <a16:creationId xmlns:a16="http://schemas.microsoft.com/office/drawing/2014/main" id="{00000000-0008-0000-0200-00002E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xdr:row>
          <xdr:rowOff>174171</xdr:rowOff>
        </xdr:from>
        <xdr:to>
          <xdr:col>0</xdr:col>
          <xdr:colOff>332014</xdr:colOff>
          <xdr:row>11</xdr:row>
          <xdr:rowOff>27214</xdr:rowOff>
        </xdr:to>
        <xdr:sp macro="" textlink="">
          <xdr:nvSpPr>
            <xdr:cNvPr id="69935" name="Check Box 303" hidden="1">
              <a:extLst>
                <a:ext uri="{63B3BB69-23CF-44E3-9099-C40C66FF867C}">
                  <a14:compatExt spid="_x0000_s69935"/>
                </a:ext>
                <a:ext uri="{FF2B5EF4-FFF2-40B4-BE49-F238E27FC236}">
                  <a16:creationId xmlns:a16="http://schemas.microsoft.com/office/drawing/2014/main" id="{00000000-0008-0000-0200-00002F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xdr:row>
          <xdr:rowOff>174171</xdr:rowOff>
        </xdr:from>
        <xdr:to>
          <xdr:col>0</xdr:col>
          <xdr:colOff>332014</xdr:colOff>
          <xdr:row>10</xdr:row>
          <xdr:rowOff>27214</xdr:rowOff>
        </xdr:to>
        <xdr:sp macro="" textlink="">
          <xdr:nvSpPr>
            <xdr:cNvPr id="69936" name="Check Box 304" hidden="1">
              <a:extLst>
                <a:ext uri="{63B3BB69-23CF-44E3-9099-C40C66FF867C}">
                  <a14:compatExt spid="_x0000_s69936"/>
                </a:ext>
                <a:ext uri="{FF2B5EF4-FFF2-40B4-BE49-F238E27FC236}">
                  <a16:creationId xmlns:a16="http://schemas.microsoft.com/office/drawing/2014/main" id="{00000000-0008-0000-0200-000030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30</xdr:row>
          <xdr:rowOff>163286</xdr:rowOff>
        </xdr:from>
        <xdr:to>
          <xdr:col>0</xdr:col>
          <xdr:colOff>332014</xdr:colOff>
          <xdr:row>32</xdr:row>
          <xdr:rowOff>27214</xdr:rowOff>
        </xdr:to>
        <xdr:sp macro="" textlink="">
          <xdr:nvSpPr>
            <xdr:cNvPr id="69937" name="Check Box 305" hidden="1">
              <a:extLst>
                <a:ext uri="{63B3BB69-23CF-44E3-9099-C40C66FF867C}">
                  <a14:compatExt spid="_x0000_s69937"/>
                </a:ext>
                <a:ext uri="{FF2B5EF4-FFF2-40B4-BE49-F238E27FC236}">
                  <a16:creationId xmlns:a16="http://schemas.microsoft.com/office/drawing/2014/main" id="{00000000-0008-0000-0200-000031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49</xdr:row>
          <xdr:rowOff>157843</xdr:rowOff>
        </xdr:from>
        <xdr:to>
          <xdr:col>0</xdr:col>
          <xdr:colOff>332014</xdr:colOff>
          <xdr:row>51</xdr:row>
          <xdr:rowOff>21771</xdr:rowOff>
        </xdr:to>
        <xdr:sp macro="" textlink="">
          <xdr:nvSpPr>
            <xdr:cNvPr id="69938" name="Check Box 306" hidden="1">
              <a:extLst>
                <a:ext uri="{63B3BB69-23CF-44E3-9099-C40C66FF867C}">
                  <a14:compatExt spid="_x0000_s69938"/>
                </a:ext>
                <a:ext uri="{FF2B5EF4-FFF2-40B4-BE49-F238E27FC236}">
                  <a16:creationId xmlns:a16="http://schemas.microsoft.com/office/drawing/2014/main" id="{00000000-0008-0000-0200-000032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54</xdr:row>
          <xdr:rowOff>157843</xdr:rowOff>
        </xdr:from>
        <xdr:to>
          <xdr:col>0</xdr:col>
          <xdr:colOff>332014</xdr:colOff>
          <xdr:row>56</xdr:row>
          <xdr:rowOff>21771</xdr:rowOff>
        </xdr:to>
        <xdr:sp macro="" textlink="">
          <xdr:nvSpPr>
            <xdr:cNvPr id="69939" name="Check Box 307" hidden="1">
              <a:extLst>
                <a:ext uri="{63B3BB69-23CF-44E3-9099-C40C66FF867C}">
                  <a14:compatExt spid="_x0000_s69939"/>
                </a:ext>
                <a:ext uri="{FF2B5EF4-FFF2-40B4-BE49-F238E27FC236}">
                  <a16:creationId xmlns:a16="http://schemas.microsoft.com/office/drawing/2014/main" id="{00000000-0008-0000-0200-000033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55</xdr:row>
          <xdr:rowOff>163286</xdr:rowOff>
        </xdr:from>
        <xdr:to>
          <xdr:col>0</xdr:col>
          <xdr:colOff>332014</xdr:colOff>
          <xdr:row>57</xdr:row>
          <xdr:rowOff>27214</xdr:rowOff>
        </xdr:to>
        <xdr:sp macro="" textlink="">
          <xdr:nvSpPr>
            <xdr:cNvPr id="69940" name="Check Box 308" hidden="1">
              <a:extLst>
                <a:ext uri="{63B3BB69-23CF-44E3-9099-C40C66FF867C}">
                  <a14:compatExt spid="_x0000_s69940"/>
                </a:ext>
                <a:ext uri="{FF2B5EF4-FFF2-40B4-BE49-F238E27FC236}">
                  <a16:creationId xmlns:a16="http://schemas.microsoft.com/office/drawing/2014/main" id="{00000000-0008-0000-0200-000034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56</xdr:row>
          <xdr:rowOff>157843</xdr:rowOff>
        </xdr:from>
        <xdr:to>
          <xdr:col>0</xdr:col>
          <xdr:colOff>332014</xdr:colOff>
          <xdr:row>58</xdr:row>
          <xdr:rowOff>21771</xdr:rowOff>
        </xdr:to>
        <xdr:sp macro="" textlink="">
          <xdr:nvSpPr>
            <xdr:cNvPr id="69941" name="Check Box 309" hidden="1">
              <a:extLst>
                <a:ext uri="{63B3BB69-23CF-44E3-9099-C40C66FF867C}">
                  <a14:compatExt spid="_x0000_s69941"/>
                </a:ext>
                <a:ext uri="{FF2B5EF4-FFF2-40B4-BE49-F238E27FC236}">
                  <a16:creationId xmlns:a16="http://schemas.microsoft.com/office/drawing/2014/main" id="{00000000-0008-0000-0200-000035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57</xdr:row>
          <xdr:rowOff>157843</xdr:rowOff>
        </xdr:from>
        <xdr:to>
          <xdr:col>0</xdr:col>
          <xdr:colOff>332014</xdr:colOff>
          <xdr:row>59</xdr:row>
          <xdr:rowOff>21771</xdr:rowOff>
        </xdr:to>
        <xdr:sp macro="" textlink="">
          <xdr:nvSpPr>
            <xdr:cNvPr id="69942" name="Check Box 310" hidden="1">
              <a:extLst>
                <a:ext uri="{63B3BB69-23CF-44E3-9099-C40C66FF867C}">
                  <a14:compatExt spid="_x0000_s69942"/>
                </a:ext>
                <a:ext uri="{FF2B5EF4-FFF2-40B4-BE49-F238E27FC236}">
                  <a16:creationId xmlns:a16="http://schemas.microsoft.com/office/drawing/2014/main" id="{00000000-0008-0000-0200-000036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62</xdr:row>
          <xdr:rowOff>152400</xdr:rowOff>
        </xdr:from>
        <xdr:to>
          <xdr:col>0</xdr:col>
          <xdr:colOff>332014</xdr:colOff>
          <xdr:row>64</xdr:row>
          <xdr:rowOff>16329</xdr:rowOff>
        </xdr:to>
        <xdr:sp macro="" textlink="">
          <xdr:nvSpPr>
            <xdr:cNvPr id="69943" name="Check Box 311" hidden="1">
              <a:extLst>
                <a:ext uri="{63B3BB69-23CF-44E3-9099-C40C66FF867C}">
                  <a14:compatExt spid="_x0000_s69943"/>
                </a:ext>
                <a:ext uri="{FF2B5EF4-FFF2-40B4-BE49-F238E27FC236}">
                  <a16:creationId xmlns:a16="http://schemas.microsoft.com/office/drawing/2014/main" id="{00000000-0008-0000-0200-000037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63</xdr:row>
          <xdr:rowOff>163286</xdr:rowOff>
        </xdr:from>
        <xdr:to>
          <xdr:col>0</xdr:col>
          <xdr:colOff>332014</xdr:colOff>
          <xdr:row>65</xdr:row>
          <xdr:rowOff>27214</xdr:rowOff>
        </xdr:to>
        <xdr:sp macro="" textlink="">
          <xdr:nvSpPr>
            <xdr:cNvPr id="69944" name="Check Box 312" hidden="1">
              <a:extLst>
                <a:ext uri="{63B3BB69-23CF-44E3-9099-C40C66FF867C}">
                  <a14:compatExt spid="_x0000_s69944"/>
                </a:ext>
                <a:ext uri="{FF2B5EF4-FFF2-40B4-BE49-F238E27FC236}">
                  <a16:creationId xmlns:a16="http://schemas.microsoft.com/office/drawing/2014/main" id="{00000000-0008-0000-0200-000038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64</xdr:row>
          <xdr:rowOff>163286</xdr:rowOff>
        </xdr:from>
        <xdr:to>
          <xdr:col>0</xdr:col>
          <xdr:colOff>332014</xdr:colOff>
          <xdr:row>66</xdr:row>
          <xdr:rowOff>27214</xdr:rowOff>
        </xdr:to>
        <xdr:sp macro="" textlink="">
          <xdr:nvSpPr>
            <xdr:cNvPr id="69945" name="Check Box 313" hidden="1">
              <a:extLst>
                <a:ext uri="{63B3BB69-23CF-44E3-9099-C40C66FF867C}">
                  <a14:compatExt spid="_x0000_s69945"/>
                </a:ext>
                <a:ext uri="{FF2B5EF4-FFF2-40B4-BE49-F238E27FC236}">
                  <a16:creationId xmlns:a16="http://schemas.microsoft.com/office/drawing/2014/main" id="{00000000-0008-0000-0200-000039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65</xdr:row>
          <xdr:rowOff>146957</xdr:rowOff>
        </xdr:from>
        <xdr:to>
          <xdr:col>0</xdr:col>
          <xdr:colOff>332014</xdr:colOff>
          <xdr:row>67</xdr:row>
          <xdr:rowOff>10886</xdr:rowOff>
        </xdr:to>
        <xdr:sp macro="" textlink="">
          <xdr:nvSpPr>
            <xdr:cNvPr id="69946" name="Check Box 314" hidden="1">
              <a:extLst>
                <a:ext uri="{63B3BB69-23CF-44E3-9099-C40C66FF867C}">
                  <a14:compatExt spid="_x0000_s69946"/>
                </a:ext>
                <a:ext uri="{FF2B5EF4-FFF2-40B4-BE49-F238E27FC236}">
                  <a16:creationId xmlns:a16="http://schemas.microsoft.com/office/drawing/2014/main" id="{00000000-0008-0000-0200-00003A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72</xdr:row>
          <xdr:rowOff>152400</xdr:rowOff>
        </xdr:from>
        <xdr:to>
          <xdr:col>0</xdr:col>
          <xdr:colOff>332014</xdr:colOff>
          <xdr:row>74</xdr:row>
          <xdr:rowOff>16329</xdr:rowOff>
        </xdr:to>
        <xdr:sp macro="" textlink="">
          <xdr:nvSpPr>
            <xdr:cNvPr id="69947" name="Check Box 315" hidden="1">
              <a:extLst>
                <a:ext uri="{63B3BB69-23CF-44E3-9099-C40C66FF867C}">
                  <a14:compatExt spid="_x0000_s69947"/>
                </a:ext>
                <a:ext uri="{FF2B5EF4-FFF2-40B4-BE49-F238E27FC236}">
                  <a16:creationId xmlns:a16="http://schemas.microsoft.com/office/drawing/2014/main" id="{00000000-0008-0000-0200-00003B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73</xdr:row>
          <xdr:rowOff>168729</xdr:rowOff>
        </xdr:from>
        <xdr:to>
          <xdr:col>0</xdr:col>
          <xdr:colOff>332014</xdr:colOff>
          <xdr:row>75</xdr:row>
          <xdr:rowOff>32657</xdr:rowOff>
        </xdr:to>
        <xdr:sp macro="" textlink="">
          <xdr:nvSpPr>
            <xdr:cNvPr id="69948" name="Check Box 316" hidden="1">
              <a:extLst>
                <a:ext uri="{63B3BB69-23CF-44E3-9099-C40C66FF867C}">
                  <a14:compatExt spid="_x0000_s69948"/>
                </a:ext>
                <a:ext uri="{FF2B5EF4-FFF2-40B4-BE49-F238E27FC236}">
                  <a16:creationId xmlns:a16="http://schemas.microsoft.com/office/drawing/2014/main" id="{00000000-0008-0000-0200-00003C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74</xdr:row>
          <xdr:rowOff>157843</xdr:rowOff>
        </xdr:from>
        <xdr:to>
          <xdr:col>0</xdr:col>
          <xdr:colOff>332014</xdr:colOff>
          <xdr:row>76</xdr:row>
          <xdr:rowOff>21771</xdr:rowOff>
        </xdr:to>
        <xdr:sp macro="" textlink="">
          <xdr:nvSpPr>
            <xdr:cNvPr id="69949" name="Check Box 317" hidden="1">
              <a:extLst>
                <a:ext uri="{63B3BB69-23CF-44E3-9099-C40C66FF867C}">
                  <a14:compatExt spid="_x0000_s69949"/>
                </a:ext>
                <a:ext uri="{FF2B5EF4-FFF2-40B4-BE49-F238E27FC236}">
                  <a16:creationId xmlns:a16="http://schemas.microsoft.com/office/drawing/2014/main" id="{00000000-0008-0000-0200-00003D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163286</xdr:rowOff>
        </xdr:from>
        <xdr:to>
          <xdr:col>0</xdr:col>
          <xdr:colOff>332014</xdr:colOff>
          <xdr:row>77</xdr:row>
          <xdr:rowOff>27214</xdr:rowOff>
        </xdr:to>
        <xdr:sp macro="" textlink="">
          <xdr:nvSpPr>
            <xdr:cNvPr id="69950" name="Check Box 318" hidden="1">
              <a:extLst>
                <a:ext uri="{63B3BB69-23CF-44E3-9099-C40C66FF867C}">
                  <a14:compatExt spid="_x0000_s69950"/>
                </a:ext>
                <a:ext uri="{FF2B5EF4-FFF2-40B4-BE49-F238E27FC236}">
                  <a16:creationId xmlns:a16="http://schemas.microsoft.com/office/drawing/2014/main" id="{00000000-0008-0000-0200-00003E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76</xdr:row>
          <xdr:rowOff>157843</xdr:rowOff>
        </xdr:from>
        <xdr:to>
          <xdr:col>0</xdr:col>
          <xdr:colOff>332014</xdr:colOff>
          <xdr:row>78</xdr:row>
          <xdr:rowOff>21771</xdr:rowOff>
        </xdr:to>
        <xdr:sp macro="" textlink="">
          <xdr:nvSpPr>
            <xdr:cNvPr id="69951" name="Check Box 319" hidden="1">
              <a:extLst>
                <a:ext uri="{63B3BB69-23CF-44E3-9099-C40C66FF867C}">
                  <a14:compatExt spid="_x0000_s69951"/>
                </a:ext>
                <a:ext uri="{FF2B5EF4-FFF2-40B4-BE49-F238E27FC236}">
                  <a16:creationId xmlns:a16="http://schemas.microsoft.com/office/drawing/2014/main" id="{00000000-0008-0000-0200-00003F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77</xdr:row>
          <xdr:rowOff>163286</xdr:rowOff>
        </xdr:from>
        <xdr:to>
          <xdr:col>0</xdr:col>
          <xdr:colOff>332014</xdr:colOff>
          <xdr:row>79</xdr:row>
          <xdr:rowOff>27214</xdr:rowOff>
        </xdr:to>
        <xdr:sp macro="" textlink="">
          <xdr:nvSpPr>
            <xdr:cNvPr id="69952" name="Check Box 320" hidden="1">
              <a:extLst>
                <a:ext uri="{63B3BB69-23CF-44E3-9099-C40C66FF867C}">
                  <a14:compatExt spid="_x0000_s69952"/>
                </a:ext>
                <a:ext uri="{FF2B5EF4-FFF2-40B4-BE49-F238E27FC236}">
                  <a16:creationId xmlns:a16="http://schemas.microsoft.com/office/drawing/2014/main" id="{00000000-0008-0000-0200-000040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78</xdr:row>
          <xdr:rowOff>157843</xdr:rowOff>
        </xdr:from>
        <xdr:to>
          <xdr:col>0</xdr:col>
          <xdr:colOff>332014</xdr:colOff>
          <xdr:row>80</xdr:row>
          <xdr:rowOff>21771</xdr:rowOff>
        </xdr:to>
        <xdr:sp macro="" textlink="">
          <xdr:nvSpPr>
            <xdr:cNvPr id="69953" name="Check Box 321" hidden="1">
              <a:extLst>
                <a:ext uri="{63B3BB69-23CF-44E3-9099-C40C66FF867C}">
                  <a14:compatExt spid="_x0000_s69953"/>
                </a:ext>
                <a:ext uri="{FF2B5EF4-FFF2-40B4-BE49-F238E27FC236}">
                  <a16:creationId xmlns:a16="http://schemas.microsoft.com/office/drawing/2014/main" id="{00000000-0008-0000-0200-000041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xdr:row>
          <xdr:rowOff>152400</xdr:rowOff>
        </xdr:from>
        <xdr:to>
          <xdr:col>0</xdr:col>
          <xdr:colOff>332014</xdr:colOff>
          <xdr:row>19</xdr:row>
          <xdr:rowOff>16329</xdr:rowOff>
        </xdr:to>
        <xdr:sp macro="" textlink="">
          <xdr:nvSpPr>
            <xdr:cNvPr id="69954" name="Check Box 322" hidden="1">
              <a:extLst>
                <a:ext uri="{63B3BB69-23CF-44E3-9099-C40C66FF867C}">
                  <a14:compatExt spid="_x0000_s69954"/>
                </a:ext>
                <a:ext uri="{FF2B5EF4-FFF2-40B4-BE49-F238E27FC236}">
                  <a16:creationId xmlns:a16="http://schemas.microsoft.com/office/drawing/2014/main" id="{00000000-0008-0000-0200-000042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xdr:row>
          <xdr:rowOff>157843</xdr:rowOff>
        </xdr:from>
        <xdr:to>
          <xdr:col>0</xdr:col>
          <xdr:colOff>332014</xdr:colOff>
          <xdr:row>21</xdr:row>
          <xdr:rowOff>21771</xdr:rowOff>
        </xdr:to>
        <xdr:sp macro="" textlink="">
          <xdr:nvSpPr>
            <xdr:cNvPr id="69955" name="Check Box 323" hidden="1">
              <a:extLst>
                <a:ext uri="{63B3BB69-23CF-44E3-9099-C40C66FF867C}">
                  <a14:compatExt spid="_x0000_s69955"/>
                </a:ext>
                <a:ext uri="{FF2B5EF4-FFF2-40B4-BE49-F238E27FC236}">
                  <a16:creationId xmlns:a16="http://schemas.microsoft.com/office/drawing/2014/main" id="{00000000-0008-0000-0200-000043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xdr:row>
          <xdr:rowOff>152400</xdr:rowOff>
        </xdr:from>
        <xdr:to>
          <xdr:col>0</xdr:col>
          <xdr:colOff>332014</xdr:colOff>
          <xdr:row>22</xdr:row>
          <xdr:rowOff>16329</xdr:rowOff>
        </xdr:to>
        <xdr:sp macro="" textlink="">
          <xdr:nvSpPr>
            <xdr:cNvPr id="69956" name="Check Box 324" hidden="1">
              <a:extLst>
                <a:ext uri="{63B3BB69-23CF-44E3-9099-C40C66FF867C}">
                  <a14:compatExt spid="_x0000_s69956"/>
                </a:ext>
                <a:ext uri="{FF2B5EF4-FFF2-40B4-BE49-F238E27FC236}">
                  <a16:creationId xmlns:a16="http://schemas.microsoft.com/office/drawing/2014/main" id="{00000000-0008-0000-0200-000044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xdr:row>
          <xdr:rowOff>163286</xdr:rowOff>
        </xdr:from>
        <xdr:to>
          <xdr:col>1</xdr:col>
          <xdr:colOff>332014</xdr:colOff>
          <xdr:row>20</xdr:row>
          <xdr:rowOff>27214</xdr:rowOff>
        </xdr:to>
        <xdr:sp macro="" textlink="">
          <xdr:nvSpPr>
            <xdr:cNvPr id="69958" name="Check Box 326" hidden="1">
              <a:extLst>
                <a:ext uri="{63B3BB69-23CF-44E3-9099-C40C66FF867C}">
                  <a14:compatExt spid="_x0000_s69958"/>
                </a:ext>
                <a:ext uri="{FF2B5EF4-FFF2-40B4-BE49-F238E27FC236}">
                  <a16:creationId xmlns:a16="http://schemas.microsoft.com/office/drawing/2014/main" id="{00000000-0008-0000-0200-000046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163286</xdr:rowOff>
        </xdr:from>
        <xdr:to>
          <xdr:col>0</xdr:col>
          <xdr:colOff>332014</xdr:colOff>
          <xdr:row>20</xdr:row>
          <xdr:rowOff>27214</xdr:rowOff>
        </xdr:to>
        <xdr:sp macro="" textlink="">
          <xdr:nvSpPr>
            <xdr:cNvPr id="69959" name="Check Box 327" hidden="1">
              <a:extLst>
                <a:ext uri="{63B3BB69-23CF-44E3-9099-C40C66FF867C}">
                  <a14:compatExt spid="_x0000_s69959"/>
                </a:ext>
                <a:ext uri="{FF2B5EF4-FFF2-40B4-BE49-F238E27FC236}">
                  <a16:creationId xmlns:a16="http://schemas.microsoft.com/office/drawing/2014/main" id="{00000000-0008-0000-0200-000047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31</xdr:row>
          <xdr:rowOff>157843</xdr:rowOff>
        </xdr:from>
        <xdr:to>
          <xdr:col>1</xdr:col>
          <xdr:colOff>332014</xdr:colOff>
          <xdr:row>33</xdr:row>
          <xdr:rowOff>21771</xdr:rowOff>
        </xdr:to>
        <xdr:sp macro="" textlink="">
          <xdr:nvSpPr>
            <xdr:cNvPr id="69960" name="Check Box 328" hidden="1">
              <a:extLst>
                <a:ext uri="{63B3BB69-23CF-44E3-9099-C40C66FF867C}">
                  <a14:compatExt spid="_x0000_s69960"/>
                </a:ext>
                <a:ext uri="{FF2B5EF4-FFF2-40B4-BE49-F238E27FC236}">
                  <a16:creationId xmlns:a16="http://schemas.microsoft.com/office/drawing/2014/main" id="{00000000-0008-0000-0200-000048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5443</xdr:colOff>
          <xdr:row>32</xdr:row>
          <xdr:rowOff>157843</xdr:rowOff>
        </xdr:from>
        <xdr:to>
          <xdr:col>1</xdr:col>
          <xdr:colOff>337457</xdr:colOff>
          <xdr:row>34</xdr:row>
          <xdr:rowOff>21771</xdr:rowOff>
        </xdr:to>
        <xdr:sp macro="" textlink="">
          <xdr:nvSpPr>
            <xdr:cNvPr id="69961" name="Check Box 329" hidden="1">
              <a:extLst>
                <a:ext uri="{63B3BB69-23CF-44E3-9099-C40C66FF867C}">
                  <a14:compatExt spid="_x0000_s69961"/>
                </a:ext>
                <a:ext uri="{FF2B5EF4-FFF2-40B4-BE49-F238E27FC236}">
                  <a16:creationId xmlns:a16="http://schemas.microsoft.com/office/drawing/2014/main" id="{00000000-0008-0000-0200-000049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31</xdr:row>
          <xdr:rowOff>168729</xdr:rowOff>
        </xdr:from>
        <xdr:to>
          <xdr:col>0</xdr:col>
          <xdr:colOff>332014</xdr:colOff>
          <xdr:row>33</xdr:row>
          <xdr:rowOff>32657</xdr:rowOff>
        </xdr:to>
        <xdr:sp macro="" textlink="">
          <xdr:nvSpPr>
            <xdr:cNvPr id="69962" name="Check Box 330" hidden="1">
              <a:extLst>
                <a:ext uri="{63B3BB69-23CF-44E3-9099-C40C66FF867C}">
                  <a14:compatExt spid="_x0000_s69962"/>
                </a:ext>
                <a:ext uri="{FF2B5EF4-FFF2-40B4-BE49-F238E27FC236}">
                  <a16:creationId xmlns:a16="http://schemas.microsoft.com/office/drawing/2014/main" id="{00000000-0008-0000-0200-00004A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32</xdr:row>
          <xdr:rowOff>163286</xdr:rowOff>
        </xdr:from>
        <xdr:to>
          <xdr:col>0</xdr:col>
          <xdr:colOff>332014</xdr:colOff>
          <xdr:row>34</xdr:row>
          <xdr:rowOff>27214</xdr:rowOff>
        </xdr:to>
        <xdr:sp macro="" textlink="">
          <xdr:nvSpPr>
            <xdr:cNvPr id="69963" name="Check Box 331" hidden="1">
              <a:extLst>
                <a:ext uri="{63B3BB69-23CF-44E3-9099-C40C66FF867C}">
                  <a14:compatExt spid="_x0000_s69963"/>
                </a:ext>
                <a:ext uri="{FF2B5EF4-FFF2-40B4-BE49-F238E27FC236}">
                  <a16:creationId xmlns:a16="http://schemas.microsoft.com/office/drawing/2014/main" id="{00000000-0008-0000-0200-00004B1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12</xdr:col>
      <xdr:colOff>571500</xdr:colOff>
      <xdr:row>28</xdr:row>
      <xdr:rowOff>136070</xdr:rowOff>
    </xdr:from>
    <xdr:to>
      <xdr:col>23</xdr:col>
      <xdr:colOff>255816</xdr:colOff>
      <xdr:row>53</xdr:row>
      <xdr:rowOff>136071</xdr:rowOff>
    </xdr:to>
    <xdr:graphicFrame macro="">
      <xdr:nvGraphicFramePr>
        <xdr:cNvPr id="3" name="Chart 2">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206829</xdr:colOff>
      <xdr:row>34</xdr:row>
      <xdr:rowOff>146956</xdr:rowOff>
    </xdr:from>
    <xdr:to>
      <xdr:col>20</xdr:col>
      <xdr:colOff>315685</xdr:colOff>
      <xdr:row>46</xdr:row>
      <xdr:rowOff>185056</xdr:rowOff>
    </xdr:to>
    <xdr:graphicFrame macro="">
      <xdr:nvGraphicFramePr>
        <xdr:cNvPr id="8" name="Chart 7">
          <a:extLst>
            <a:ext uri="{FF2B5EF4-FFF2-40B4-BE49-F238E27FC236}">
              <a16:creationId xmlns:a16="http://schemas.microsoft.com/office/drawing/2014/main" id="{00000000-0008-0000-03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647700</xdr:colOff>
      <xdr:row>4</xdr:row>
      <xdr:rowOff>10885</xdr:rowOff>
    </xdr:from>
    <xdr:to>
      <xdr:col>21</xdr:col>
      <xdr:colOff>484414</xdr:colOff>
      <xdr:row>24</xdr:row>
      <xdr:rowOff>38099</xdr:rowOff>
    </xdr:to>
    <xdr:graphicFrame macro="">
      <xdr:nvGraphicFramePr>
        <xdr:cNvPr id="12" name="Chart 11">
          <a:extLst>
            <a:ext uri="{FF2B5EF4-FFF2-40B4-BE49-F238E27FC236}">
              <a16:creationId xmlns:a16="http://schemas.microsoft.com/office/drawing/2014/main" id="{00000000-0008-0000-03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trlProp" Target="../ctrlProps/ctrlProp8.xml"/><Relationship Id="rId2" Type="http://schemas.openxmlformats.org/officeDocument/2006/relationships/printerSettings" Target="../printerSettings/printerSettings1.bin"/><Relationship Id="rId1" Type="http://schemas.openxmlformats.org/officeDocument/2006/relationships/hyperlink" Target="https://boardpartner.dk/bestyrelsens-aarshjul/" TargetMode="External"/><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boardpartner.dk/bestyrelsens-aarshjul/" TargetMode="External"/><Relationship Id="rId1" Type="http://schemas.openxmlformats.org/officeDocument/2006/relationships/hyperlink" Target="https://boardpartner.dk/bestyrelsens-aarshju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124.xml"/><Relationship Id="rId21" Type="http://schemas.openxmlformats.org/officeDocument/2006/relationships/ctrlProp" Target="../ctrlProps/ctrlProp28.xml"/><Relationship Id="rId42" Type="http://schemas.openxmlformats.org/officeDocument/2006/relationships/ctrlProp" Target="../ctrlProps/ctrlProp49.xml"/><Relationship Id="rId63" Type="http://schemas.openxmlformats.org/officeDocument/2006/relationships/ctrlProp" Target="../ctrlProps/ctrlProp70.xml"/><Relationship Id="rId84" Type="http://schemas.openxmlformats.org/officeDocument/2006/relationships/ctrlProp" Target="../ctrlProps/ctrlProp91.xml"/><Relationship Id="rId138" Type="http://schemas.openxmlformats.org/officeDocument/2006/relationships/ctrlProp" Target="../ctrlProps/ctrlProp145.xml"/><Relationship Id="rId159" Type="http://schemas.openxmlformats.org/officeDocument/2006/relationships/ctrlProp" Target="../ctrlProps/ctrlProp166.xml"/><Relationship Id="rId170" Type="http://schemas.openxmlformats.org/officeDocument/2006/relationships/ctrlProp" Target="../ctrlProps/ctrlProp177.xml"/><Relationship Id="rId191" Type="http://schemas.openxmlformats.org/officeDocument/2006/relationships/ctrlProp" Target="../ctrlProps/ctrlProp198.xml"/><Relationship Id="rId205" Type="http://schemas.openxmlformats.org/officeDocument/2006/relationships/ctrlProp" Target="../ctrlProps/ctrlProp212.xml"/><Relationship Id="rId226" Type="http://schemas.openxmlformats.org/officeDocument/2006/relationships/ctrlProp" Target="../ctrlProps/ctrlProp233.xml"/><Relationship Id="rId107" Type="http://schemas.openxmlformats.org/officeDocument/2006/relationships/ctrlProp" Target="../ctrlProps/ctrlProp114.xml"/><Relationship Id="rId11" Type="http://schemas.openxmlformats.org/officeDocument/2006/relationships/ctrlProp" Target="../ctrlProps/ctrlProp18.xml"/><Relationship Id="rId32" Type="http://schemas.openxmlformats.org/officeDocument/2006/relationships/ctrlProp" Target="../ctrlProps/ctrlProp39.xml"/><Relationship Id="rId53" Type="http://schemas.openxmlformats.org/officeDocument/2006/relationships/ctrlProp" Target="../ctrlProps/ctrlProp60.xml"/><Relationship Id="rId74" Type="http://schemas.openxmlformats.org/officeDocument/2006/relationships/ctrlProp" Target="../ctrlProps/ctrlProp81.xml"/><Relationship Id="rId128" Type="http://schemas.openxmlformats.org/officeDocument/2006/relationships/ctrlProp" Target="../ctrlProps/ctrlProp135.xml"/><Relationship Id="rId149" Type="http://schemas.openxmlformats.org/officeDocument/2006/relationships/ctrlProp" Target="../ctrlProps/ctrlProp156.xml"/><Relationship Id="rId5" Type="http://schemas.openxmlformats.org/officeDocument/2006/relationships/ctrlProp" Target="../ctrlProps/ctrlProp12.xml"/><Relationship Id="rId95" Type="http://schemas.openxmlformats.org/officeDocument/2006/relationships/ctrlProp" Target="../ctrlProps/ctrlProp102.xml"/><Relationship Id="rId160" Type="http://schemas.openxmlformats.org/officeDocument/2006/relationships/ctrlProp" Target="../ctrlProps/ctrlProp167.xml"/><Relationship Id="rId181" Type="http://schemas.openxmlformats.org/officeDocument/2006/relationships/ctrlProp" Target="../ctrlProps/ctrlProp188.xml"/><Relationship Id="rId216" Type="http://schemas.openxmlformats.org/officeDocument/2006/relationships/ctrlProp" Target="../ctrlProps/ctrlProp223.xml"/><Relationship Id="rId237" Type="http://schemas.openxmlformats.org/officeDocument/2006/relationships/ctrlProp" Target="../ctrlProps/ctrlProp244.xml"/><Relationship Id="rId22" Type="http://schemas.openxmlformats.org/officeDocument/2006/relationships/ctrlProp" Target="../ctrlProps/ctrlProp29.xml"/><Relationship Id="rId43" Type="http://schemas.openxmlformats.org/officeDocument/2006/relationships/ctrlProp" Target="../ctrlProps/ctrlProp50.xml"/><Relationship Id="rId64" Type="http://schemas.openxmlformats.org/officeDocument/2006/relationships/ctrlProp" Target="../ctrlProps/ctrlProp71.xml"/><Relationship Id="rId118" Type="http://schemas.openxmlformats.org/officeDocument/2006/relationships/ctrlProp" Target="../ctrlProps/ctrlProp125.xml"/><Relationship Id="rId139" Type="http://schemas.openxmlformats.org/officeDocument/2006/relationships/ctrlProp" Target="../ctrlProps/ctrlProp146.xml"/><Relationship Id="rId85" Type="http://schemas.openxmlformats.org/officeDocument/2006/relationships/ctrlProp" Target="../ctrlProps/ctrlProp92.xml"/><Relationship Id="rId150" Type="http://schemas.openxmlformats.org/officeDocument/2006/relationships/ctrlProp" Target="../ctrlProps/ctrlProp157.xml"/><Relationship Id="rId171" Type="http://schemas.openxmlformats.org/officeDocument/2006/relationships/ctrlProp" Target="../ctrlProps/ctrlProp178.xml"/><Relationship Id="rId192" Type="http://schemas.openxmlformats.org/officeDocument/2006/relationships/ctrlProp" Target="../ctrlProps/ctrlProp199.xml"/><Relationship Id="rId206" Type="http://schemas.openxmlformats.org/officeDocument/2006/relationships/ctrlProp" Target="../ctrlProps/ctrlProp213.xml"/><Relationship Id="rId227" Type="http://schemas.openxmlformats.org/officeDocument/2006/relationships/ctrlProp" Target="../ctrlProps/ctrlProp234.xml"/><Relationship Id="rId12" Type="http://schemas.openxmlformats.org/officeDocument/2006/relationships/ctrlProp" Target="../ctrlProps/ctrlProp19.xml"/><Relationship Id="rId33" Type="http://schemas.openxmlformats.org/officeDocument/2006/relationships/ctrlProp" Target="../ctrlProps/ctrlProp40.xml"/><Relationship Id="rId108" Type="http://schemas.openxmlformats.org/officeDocument/2006/relationships/ctrlProp" Target="../ctrlProps/ctrlProp115.xml"/><Relationship Id="rId129" Type="http://schemas.openxmlformats.org/officeDocument/2006/relationships/ctrlProp" Target="../ctrlProps/ctrlProp136.xml"/><Relationship Id="rId54" Type="http://schemas.openxmlformats.org/officeDocument/2006/relationships/ctrlProp" Target="../ctrlProps/ctrlProp61.xml"/><Relationship Id="rId75" Type="http://schemas.openxmlformats.org/officeDocument/2006/relationships/ctrlProp" Target="../ctrlProps/ctrlProp82.xml"/><Relationship Id="rId96" Type="http://schemas.openxmlformats.org/officeDocument/2006/relationships/ctrlProp" Target="../ctrlProps/ctrlProp103.xml"/><Relationship Id="rId140" Type="http://schemas.openxmlformats.org/officeDocument/2006/relationships/ctrlProp" Target="../ctrlProps/ctrlProp147.xml"/><Relationship Id="rId161" Type="http://schemas.openxmlformats.org/officeDocument/2006/relationships/ctrlProp" Target="../ctrlProps/ctrlProp168.xml"/><Relationship Id="rId182" Type="http://schemas.openxmlformats.org/officeDocument/2006/relationships/ctrlProp" Target="../ctrlProps/ctrlProp189.xml"/><Relationship Id="rId217" Type="http://schemas.openxmlformats.org/officeDocument/2006/relationships/ctrlProp" Target="../ctrlProps/ctrlProp224.xml"/><Relationship Id="rId6" Type="http://schemas.openxmlformats.org/officeDocument/2006/relationships/ctrlProp" Target="../ctrlProps/ctrlProp13.xml"/><Relationship Id="rId238" Type="http://schemas.openxmlformats.org/officeDocument/2006/relationships/ctrlProp" Target="../ctrlProps/ctrlProp245.xml"/><Relationship Id="rId23" Type="http://schemas.openxmlformats.org/officeDocument/2006/relationships/ctrlProp" Target="../ctrlProps/ctrlProp30.xml"/><Relationship Id="rId119" Type="http://schemas.openxmlformats.org/officeDocument/2006/relationships/ctrlProp" Target="../ctrlProps/ctrlProp126.xml"/><Relationship Id="rId44" Type="http://schemas.openxmlformats.org/officeDocument/2006/relationships/ctrlProp" Target="../ctrlProps/ctrlProp51.xml"/><Relationship Id="rId65" Type="http://schemas.openxmlformats.org/officeDocument/2006/relationships/ctrlProp" Target="../ctrlProps/ctrlProp72.xml"/><Relationship Id="rId86" Type="http://schemas.openxmlformats.org/officeDocument/2006/relationships/ctrlProp" Target="../ctrlProps/ctrlProp93.xml"/><Relationship Id="rId130" Type="http://schemas.openxmlformats.org/officeDocument/2006/relationships/ctrlProp" Target="../ctrlProps/ctrlProp137.xml"/><Relationship Id="rId151" Type="http://schemas.openxmlformats.org/officeDocument/2006/relationships/ctrlProp" Target="../ctrlProps/ctrlProp158.xml"/><Relationship Id="rId172" Type="http://schemas.openxmlformats.org/officeDocument/2006/relationships/ctrlProp" Target="../ctrlProps/ctrlProp179.xml"/><Relationship Id="rId193" Type="http://schemas.openxmlformats.org/officeDocument/2006/relationships/ctrlProp" Target="../ctrlProps/ctrlProp200.xml"/><Relationship Id="rId207" Type="http://schemas.openxmlformats.org/officeDocument/2006/relationships/ctrlProp" Target="../ctrlProps/ctrlProp214.xml"/><Relationship Id="rId228" Type="http://schemas.openxmlformats.org/officeDocument/2006/relationships/ctrlProp" Target="../ctrlProps/ctrlProp235.xml"/><Relationship Id="rId13" Type="http://schemas.openxmlformats.org/officeDocument/2006/relationships/ctrlProp" Target="../ctrlProps/ctrlProp20.xml"/><Relationship Id="rId109" Type="http://schemas.openxmlformats.org/officeDocument/2006/relationships/ctrlProp" Target="../ctrlProps/ctrlProp116.xml"/><Relationship Id="rId34" Type="http://schemas.openxmlformats.org/officeDocument/2006/relationships/ctrlProp" Target="../ctrlProps/ctrlProp41.xml"/><Relationship Id="rId55" Type="http://schemas.openxmlformats.org/officeDocument/2006/relationships/ctrlProp" Target="../ctrlProps/ctrlProp62.xml"/><Relationship Id="rId76" Type="http://schemas.openxmlformats.org/officeDocument/2006/relationships/ctrlProp" Target="../ctrlProps/ctrlProp83.xml"/><Relationship Id="rId97" Type="http://schemas.openxmlformats.org/officeDocument/2006/relationships/ctrlProp" Target="../ctrlProps/ctrlProp104.xml"/><Relationship Id="rId120" Type="http://schemas.openxmlformats.org/officeDocument/2006/relationships/ctrlProp" Target="../ctrlProps/ctrlProp127.xml"/><Relationship Id="rId141" Type="http://schemas.openxmlformats.org/officeDocument/2006/relationships/ctrlProp" Target="../ctrlProps/ctrlProp148.xml"/><Relationship Id="rId7" Type="http://schemas.openxmlformats.org/officeDocument/2006/relationships/ctrlProp" Target="../ctrlProps/ctrlProp14.xml"/><Relationship Id="rId162" Type="http://schemas.openxmlformats.org/officeDocument/2006/relationships/ctrlProp" Target="../ctrlProps/ctrlProp169.xml"/><Relationship Id="rId183" Type="http://schemas.openxmlformats.org/officeDocument/2006/relationships/ctrlProp" Target="../ctrlProps/ctrlProp190.xml"/><Relationship Id="rId218" Type="http://schemas.openxmlformats.org/officeDocument/2006/relationships/ctrlProp" Target="../ctrlProps/ctrlProp225.xml"/><Relationship Id="rId24" Type="http://schemas.openxmlformats.org/officeDocument/2006/relationships/ctrlProp" Target="../ctrlProps/ctrlProp31.xml"/><Relationship Id="rId45" Type="http://schemas.openxmlformats.org/officeDocument/2006/relationships/ctrlProp" Target="../ctrlProps/ctrlProp52.xml"/><Relationship Id="rId66" Type="http://schemas.openxmlformats.org/officeDocument/2006/relationships/ctrlProp" Target="../ctrlProps/ctrlProp73.xml"/><Relationship Id="rId87" Type="http://schemas.openxmlformats.org/officeDocument/2006/relationships/ctrlProp" Target="../ctrlProps/ctrlProp94.xml"/><Relationship Id="rId110" Type="http://schemas.openxmlformats.org/officeDocument/2006/relationships/ctrlProp" Target="../ctrlProps/ctrlProp117.xml"/><Relationship Id="rId131" Type="http://schemas.openxmlformats.org/officeDocument/2006/relationships/ctrlProp" Target="../ctrlProps/ctrlProp138.xml"/><Relationship Id="rId152" Type="http://schemas.openxmlformats.org/officeDocument/2006/relationships/ctrlProp" Target="../ctrlProps/ctrlProp159.xml"/><Relationship Id="rId173" Type="http://schemas.openxmlformats.org/officeDocument/2006/relationships/ctrlProp" Target="../ctrlProps/ctrlProp180.xml"/><Relationship Id="rId194" Type="http://schemas.openxmlformats.org/officeDocument/2006/relationships/ctrlProp" Target="../ctrlProps/ctrlProp201.xml"/><Relationship Id="rId208" Type="http://schemas.openxmlformats.org/officeDocument/2006/relationships/ctrlProp" Target="../ctrlProps/ctrlProp215.xml"/><Relationship Id="rId229" Type="http://schemas.openxmlformats.org/officeDocument/2006/relationships/ctrlProp" Target="../ctrlProps/ctrlProp236.xml"/><Relationship Id="rId14" Type="http://schemas.openxmlformats.org/officeDocument/2006/relationships/ctrlProp" Target="../ctrlProps/ctrlProp21.xml"/><Relationship Id="rId35" Type="http://schemas.openxmlformats.org/officeDocument/2006/relationships/ctrlProp" Target="../ctrlProps/ctrlProp42.xml"/><Relationship Id="rId56" Type="http://schemas.openxmlformats.org/officeDocument/2006/relationships/ctrlProp" Target="../ctrlProps/ctrlProp63.xml"/><Relationship Id="rId77" Type="http://schemas.openxmlformats.org/officeDocument/2006/relationships/ctrlProp" Target="../ctrlProps/ctrlProp84.xml"/><Relationship Id="rId100" Type="http://schemas.openxmlformats.org/officeDocument/2006/relationships/ctrlProp" Target="../ctrlProps/ctrlProp107.xml"/><Relationship Id="rId8" Type="http://schemas.openxmlformats.org/officeDocument/2006/relationships/ctrlProp" Target="../ctrlProps/ctrlProp15.xml"/><Relationship Id="rId98" Type="http://schemas.openxmlformats.org/officeDocument/2006/relationships/ctrlProp" Target="../ctrlProps/ctrlProp105.xml"/><Relationship Id="rId121" Type="http://schemas.openxmlformats.org/officeDocument/2006/relationships/ctrlProp" Target="../ctrlProps/ctrlProp128.xml"/><Relationship Id="rId142" Type="http://schemas.openxmlformats.org/officeDocument/2006/relationships/ctrlProp" Target="../ctrlProps/ctrlProp149.xml"/><Relationship Id="rId163" Type="http://schemas.openxmlformats.org/officeDocument/2006/relationships/ctrlProp" Target="../ctrlProps/ctrlProp170.xml"/><Relationship Id="rId184" Type="http://schemas.openxmlformats.org/officeDocument/2006/relationships/ctrlProp" Target="../ctrlProps/ctrlProp191.xml"/><Relationship Id="rId219" Type="http://schemas.openxmlformats.org/officeDocument/2006/relationships/ctrlProp" Target="../ctrlProps/ctrlProp226.xml"/><Relationship Id="rId230" Type="http://schemas.openxmlformats.org/officeDocument/2006/relationships/ctrlProp" Target="../ctrlProps/ctrlProp237.xml"/><Relationship Id="rId25" Type="http://schemas.openxmlformats.org/officeDocument/2006/relationships/ctrlProp" Target="../ctrlProps/ctrlProp32.xml"/><Relationship Id="rId46" Type="http://schemas.openxmlformats.org/officeDocument/2006/relationships/ctrlProp" Target="../ctrlProps/ctrlProp53.xml"/><Relationship Id="rId67" Type="http://schemas.openxmlformats.org/officeDocument/2006/relationships/ctrlProp" Target="../ctrlProps/ctrlProp74.xml"/><Relationship Id="rId88" Type="http://schemas.openxmlformats.org/officeDocument/2006/relationships/ctrlProp" Target="../ctrlProps/ctrlProp95.xml"/><Relationship Id="rId111" Type="http://schemas.openxmlformats.org/officeDocument/2006/relationships/ctrlProp" Target="../ctrlProps/ctrlProp118.xml"/><Relationship Id="rId132" Type="http://schemas.openxmlformats.org/officeDocument/2006/relationships/ctrlProp" Target="../ctrlProps/ctrlProp139.xml"/><Relationship Id="rId153" Type="http://schemas.openxmlformats.org/officeDocument/2006/relationships/ctrlProp" Target="../ctrlProps/ctrlProp160.xml"/><Relationship Id="rId174" Type="http://schemas.openxmlformats.org/officeDocument/2006/relationships/ctrlProp" Target="../ctrlProps/ctrlProp181.xml"/><Relationship Id="rId195" Type="http://schemas.openxmlformats.org/officeDocument/2006/relationships/ctrlProp" Target="../ctrlProps/ctrlProp202.xml"/><Relationship Id="rId209" Type="http://schemas.openxmlformats.org/officeDocument/2006/relationships/ctrlProp" Target="../ctrlProps/ctrlProp216.xml"/><Relationship Id="rId190" Type="http://schemas.openxmlformats.org/officeDocument/2006/relationships/ctrlProp" Target="../ctrlProps/ctrlProp197.xml"/><Relationship Id="rId204" Type="http://schemas.openxmlformats.org/officeDocument/2006/relationships/ctrlProp" Target="../ctrlProps/ctrlProp211.xml"/><Relationship Id="rId220" Type="http://schemas.openxmlformats.org/officeDocument/2006/relationships/ctrlProp" Target="../ctrlProps/ctrlProp227.xml"/><Relationship Id="rId225" Type="http://schemas.openxmlformats.org/officeDocument/2006/relationships/ctrlProp" Target="../ctrlProps/ctrlProp232.xml"/><Relationship Id="rId15" Type="http://schemas.openxmlformats.org/officeDocument/2006/relationships/ctrlProp" Target="../ctrlProps/ctrlProp22.xml"/><Relationship Id="rId36" Type="http://schemas.openxmlformats.org/officeDocument/2006/relationships/ctrlProp" Target="../ctrlProps/ctrlProp43.xml"/><Relationship Id="rId57" Type="http://schemas.openxmlformats.org/officeDocument/2006/relationships/ctrlProp" Target="../ctrlProps/ctrlProp64.xml"/><Relationship Id="rId106" Type="http://schemas.openxmlformats.org/officeDocument/2006/relationships/ctrlProp" Target="../ctrlProps/ctrlProp113.xml"/><Relationship Id="rId127" Type="http://schemas.openxmlformats.org/officeDocument/2006/relationships/ctrlProp" Target="../ctrlProps/ctrlProp134.xml"/><Relationship Id="rId10" Type="http://schemas.openxmlformats.org/officeDocument/2006/relationships/ctrlProp" Target="../ctrlProps/ctrlProp17.xml"/><Relationship Id="rId31" Type="http://schemas.openxmlformats.org/officeDocument/2006/relationships/ctrlProp" Target="../ctrlProps/ctrlProp38.xml"/><Relationship Id="rId52" Type="http://schemas.openxmlformats.org/officeDocument/2006/relationships/ctrlProp" Target="../ctrlProps/ctrlProp59.xml"/><Relationship Id="rId73" Type="http://schemas.openxmlformats.org/officeDocument/2006/relationships/ctrlProp" Target="../ctrlProps/ctrlProp80.xml"/><Relationship Id="rId78" Type="http://schemas.openxmlformats.org/officeDocument/2006/relationships/ctrlProp" Target="../ctrlProps/ctrlProp85.xml"/><Relationship Id="rId94" Type="http://schemas.openxmlformats.org/officeDocument/2006/relationships/ctrlProp" Target="../ctrlProps/ctrlProp101.xml"/><Relationship Id="rId99" Type="http://schemas.openxmlformats.org/officeDocument/2006/relationships/ctrlProp" Target="../ctrlProps/ctrlProp106.xml"/><Relationship Id="rId101" Type="http://schemas.openxmlformats.org/officeDocument/2006/relationships/ctrlProp" Target="../ctrlProps/ctrlProp108.xml"/><Relationship Id="rId122" Type="http://schemas.openxmlformats.org/officeDocument/2006/relationships/ctrlProp" Target="../ctrlProps/ctrlProp129.xml"/><Relationship Id="rId143" Type="http://schemas.openxmlformats.org/officeDocument/2006/relationships/ctrlProp" Target="../ctrlProps/ctrlProp150.xml"/><Relationship Id="rId148" Type="http://schemas.openxmlformats.org/officeDocument/2006/relationships/ctrlProp" Target="../ctrlProps/ctrlProp155.xml"/><Relationship Id="rId164" Type="http://schemas.openxmlformats.org/officeDocument/2006/relationships/ctrlProp" Target="../ctrlProps/ctrlProp171.xml"/><Relationship Id="rId169" Type="http://schemas.openxmlformats.org/officeDocument/2006/relationships/ctrlProp" Target="../ctrlProps/ctrlProp176.xml"/><Relationship Id="rId185" Type="http://schemas.openxmlformats.org/officeDocument/2006/relationships/ctrlProp" Target="../ctrlProps/ctrlProp192.xml"/><Relationship Id="rId4" Type="http://schemas.openxmlformats.org/officeDocument/2006/relationships/vmlDrawing" Target="../drawings/vmlDrawing2.vml"/><Relationship Id="rId9" Type="http://schemas.openxmlformats.org/officeDocument/2006/relationships/ctrlProp" Target="../ctrlProps/ctrlProp16.xml"/><Relationship Id="rId180" Type="http://schemas.openxmlformats.org/officeDocument/2006/relationships/ctrlProp" Target="../ctrlProps/ctrlProp187.xml"/><Relationship Id="rId210" Type="http://schemas.openxmlformats.org/officeDocument/2006/relationships/ctrlProp" Target="../ctrlProps/ctrlProp217.xml"/><Relationship Id="rId215" Type="http://schemas.openxmlformats.org/officeDocument/2006/relationships/ctrlProp" Target="../ctrlProps/ctrlProp222.xml"/><Relationship Id="rId236" Type="http://schemas.openxmlformats.org/officeDocument/2006/relationships/ctrlProp" Target="../ctrlProps/ctrlProp243.xml"/><Relationship Id="rId26" Type="http://schemas.openxmlformats.org/officeDocument/2006/relationships/ctrlProp" Target="../ctrlProps/ctrlProp33.xml"/><Relationship Id="rId231" Type="http://schemas.openxmlformats.org/officeDocument/2006/relationships/ctrlProp" Target="../ctrlProps/ctrlProp238.xml"/><Relationship Id="rId47" Type="http://schemas.openxmlformats.org/officeDocument/2006/relationships/ctrlProp" Target="../ctrlProps/ctrlProp54.xml"/><Relationship Id="rId68" Type="http://schemas.openxmlformats.org/officeDocument/2006/relationships/ctrlProp" Target="../ctrlProps/ctrlProp75.xml"/><Relationship Id="rId89" Type="http://schemas.openxmlformats.org/officeDocument/2006/relationships/ctrlProp" Target="../ctrlProps/ctrlProp96.xml"/><Relationship Id="rId112" Type="http://schemas.openxmlformats.org/officeDocument/2006/relationships/ctrlProp" Target="../ctrlProps/ctrlProp119.xml"/><Relationship Id="rId133" Type="http://schemas.openxmlformats.org/officeDocument/2006/relationships/ctrlProp" Target="../ctrlProps/ctrlProp140.xml"/><Relationship Id="rId154" Type="http://schemas.openxmlformats.org/officeDocument/2006/relationships/ctrlProp" Target="../ctrlProps/ctrlProp161.xml"/><Relationship Id="rId175" Type="http://schemas.openxmlformats.org/officeDocument/2006/relationships/ctrlProp" Target="../ctrlProps/ctrlProp182.xml"/><Relationship Id="rId196" Type="http://schemas.openxmlformats.org/officeDocument/2006/relationships/ctrlProp" Target="../ctrlProps/ctrlProp203.xml"/><Relationship Id="rId200" Type="http://schemas.openxmlformats.org/officeDocument/2006/relationships/ctrlProp" Target="../ctrlProps/ctrlProp207.xml"/><Relationship Id="rId16" Type="http://schemas.openxmlformats.org/officeDocument/2006/relationships/ctrlProp" Target="../ctrlProps/ctrlProp23.xml"/><Relationship Id="rId221" Type="http://schemas.openxmlformats.org/officeDocument/2006/relationships/ctrlProp" Target="../ctrlProps/ctrlProp228.xml"/><Relationship Id="rId37" Type="http://schemas.openxmlformats.org/officeDocument/2006/relationships/ctrlProp" Target="../ctrlProps/ctrlProp44.xml"/><Relationship Id="rId58" Type="http://schemas.openxmlformats.org/officeDocument/2006/relationships/ctrlProp" Target="../ctrlProps/ctrlProp65.xml"/><Relationship Id="rId79" Type="http://schemas.openxmlformats.org/officeDocument/2006/relationships/ctrlProp" Target="../ctrlProps/ctrlProp86.xml"/><Relationship Id="rId102" Type="http://schemas.openxmlformats.org/officeDocument/2006/relationships/ctrlProp" Target="../ctrlProps/ctrlProp109.xml"/><Relationship Id="rId123" Type="http://schemas.openxmlformats.org/officeDocument/2006/relationships/ctrlProp" Target="../ctrlProps/ctrlProp130.xml"/><Relationship Id="rId144" Type="http://schemas.openxmlformats.org/officeDocument/2006/relationships/ctrlProp" Target="../ctrlProps/ctrlProp151.xml"/><Relationship Id="rId90" Type="http://schemas.openxmlformats.org/officeDocument/2006/relationships/ctrlProp" Target="../ctrlProps/ctrlProp97.xml"/><Relationship Id="rId165" Type="http://schemas.openxmlformats.org/officeDocument/2006/relationships/ctrlProp" Target="../ctrlProps/ctrlProp172.xml"/><Relationship Id="rId186" Type="http://schemas.openxmlformats.org/officeDocument/2006/relationships/ctrlProp" Target="../ctrlProps/ctrlProp193.xml"/><Relationship Id="rId211" Type="http://schemas.openxmlformats.org/officeDocument/2006/relationships/ctrlProp" Target="../ctrlProps/ctrlProp218.xml"/><Relationship Id="rId232" Type="http://schemas.openxmlformats.org/officeDocument/2006/relationships/ctrlProp" Target="../ctrlProps/ctrlProp239.xml"/><Relationship Id="rId27" Type="http://schemas.openxmlformats.org/officeDocument/2006/relationships/ctrlProp" Target="../ctrlProps/ctrlProp34.xml"/><Relationship Id="rId48" Type="http://schemas.openxmlformats.org/officeDocument/2006/relationships/ctrlProp" Target="../ctrlProps/ctrlProp55.xml"/><Relationship Id="rId69" Type="http://schemas.openxmlformats.org/officeDocument/2006/relationships/ctrlProp" Target="../ctrlProps/ctrlProp76.xml"/><Relationship Id="rId113" Type="http://schemas.openxmlformats.org/officeDocument/2006/relationships/ctrlProp" Target="../ctrlProps/ctrlProp120.xml"/><Relationship Id="rId134" Type="http://schemas.openxmlformats.org/officeDocument/2006/relationships/ctrlProp" Target="../ctrlProps/ctrlProp141.xml"/><Relationship Id="rId80" Type="http://schemas.openxmlformats.org/officeDocument/2006/relationships/ctrlProp" Target="../ctrlProps/ctrlProp87.xml"/><Relationship Id="rId155" Type="http://schemas.openxmlformats.org/officeDocument/2006/relationships/ctrlProp" Target="../ctrlProps/ctrlProp162.xml"/><Relationship Id="rId176" Type="http://schemas.openxmlformats.org/officeDocument/2006/relationships/ctrlProp" Target="../ctrlProps/ctrlProp183.xml"/><Relationship Id="rId197" Type="http://schemas.openxmlformats.org/officeDocument/2006/relationships/ctrlProp" Target="../ctrlProps/ctrlProp204.xml"/><Relationship Id="rId201" Type="http://schemas.openxmlformats.org/officeDocument/2006/relationships/ctrlProp" Target="../ctrlProps/ctrlProp208.xml"/><Relationship Id="rId222" Type="http://schemas.openxmlformats.org/officeDocument/2006/relationships/ctrlProp" Target="../ctrlProps/ctrlProp229.xml"/><Relationship Id="rId17" Type="http://schemas.openxmlformats.org/officeDocument/2006/relationships/ctrlProp" Target="../ctrlProps/ctrlProp24.xml"/><Relationship Id="rId38" Type="http://schemas.openxmlformats.org/officeDocument/2006/relationships/ctrlProp" Target="../ctrlProps/ctrlProp45.xml"/><Relationship Id="rId59" Type="http://schemas.openxmlformats.org/officeDocument/2006/relationships/ctrlProp" Target="../ctrlProps/ctrlProp66.xml"/><Relationship Id="rId103" Type="http://schemas.openxmlformats.org/officeDocument/2006/relationships/ctrlProp" Target="../ctrlProps/ctrlProp110.xml"/><Relationship Id="rId124" Type="http://schemas.openxmlformats.org/officeDocument/2006/relationships/ctrlProp" Target="../ctrlProps/ctrlProp131.xml"/><Relationship Id="rId70" Type="http://schemas.openxmlformats.org/officeDocument/2006/relationships/ctrlProp" Target="../ctrlProps/ctrlProp77.xml"/><Relationship Id="rId91" Type="http://schemas.openxmlformats.org/officeDocument/2006/relationships/ctrlProp" Target="../ctrlProps/ctrlProp98.xml"/><Relationship Id="rId145" Type="http://schemas.openxmlformats.org/officeDocument/2006/relationships/ctrlProp" Target="../ctrlProps/ctrlProp152.xml"/><Relationship Id="rId166" Type="http://schemas.openxmlformats.org/officeDocument/2006/relationships/ctrlProp" Target="../ctrlProps/ctrlProp173.xml"/><Relationship Id="rId187" Type="http://schemas.openxmlformats.org/officeDocument/2006/relationships/ctrlProp" Target="../ctrlProps/ctrlProp194.xml"/><Relationship Id="rId1" Type="http://schemas.openxmlformats.org/officeDocument/2006/relationships/hyperlink" Target="https://boardpartner.dk/bestyrelsens-aarshjul/" TargetMode="External"/><Relationship Id="rId212" Type="http://schemas.openxmlformats.org/officeDocument/2006/relationships/ctrlProp" Target="../ctrlProps/ctrlProp219.xml"/><Relationship Id="rId233" Type="http://schemas.openxmlformats.org/officeDocument/2006/relationships/ctrlProp" Target="../ctrlProps/ctrlProp240.xml"/><Relationship Id="rId28" Type="http://schemas.openxmlformats.org/officeDocument/2006/relationships/ctrlProp" Target="../ctrlProps/ctrlProp35.xml"/><Relationship Id="rId49" Type="http://schemas.openxmlformats.org/officeDocument/2006/relationships/ctrlProp" Target="../ctrlProps/ctrlProp56.xml"/><Relationship Id="rId114" Type="http://schemas.openxmlformats.org/officeDocument/2006/relationships/ctrlProp" Target="../ctrlProps/ctrlProp121.xml"/><Relationship Id="rId60" Type="http://schemas.openxmlformats.org/officeDocument/2006/relationships/ctrlProp" Target="../ctrlProps/ctrlProp67.xml"/><Relationship Id="rId81" Type="http://schemas.openxmlformats.org/officeDocument/2006/relationships/ctrlProp" Target="../ctrlProps/ctrlProp88.xml"/><Relationship Id="rId135" Type="http://schemas.openxmlformats.org/officeDocument/2006/relationships/ctrlProp" Target="../ctrlProps/ctrlProp142.xml"/><Relationship Id="rId156" Type="http://schemas.openxmlformats.org/officeDocument/2006/relationships/ctrlProp" Target="../ctrlProps/ctrlProp163.xml"/><Relationship Id="rId177" Type="http://schemas.openxmlformats.org/officeDocument/2006/relationships/ctrlProp" Target="../ctrlProps/ctrlProp184.xml"/><Relationship Id="rId198" Type="http://schemas.openxmlformats.org/officeDocument/2006/relationships/ctrlProp" Target="../ctrlProps/ctrlProp205.xml"/><Relationship Id="rId202" Type="http://schemas.openxmlformats.org/officeDocument/2006/relationships/ctrlProp" Target="../ctrlProps/ctrlProp209.xml"/><Relationship Id="rId223" Type="http://schemas.openxmlformats.org/officeDocument/2006/relationships/ctrlProp" Target="../ctrlProps/ctrlProp230.xml"/><Relationship Id="rId18" Type="http://schemas.openxmlformats.org/officeDocument/2006/relationships/ctrlProp" Target="../ctrlProps/ctrlProp25.xml"/><Relationship Id="rId39" Type="http://schemas.openxmlformats.org/officeDocument/2006/relationships/ctrlProp" Target="../ctrlProps/ctrlProp46.xml"/><Relationship Id="rId50" Type="http://schemas.openxmlformats.org/officeDocument/2006/relationships/ctrlProp" Target="../ctrlProps/ctrlProp57.xml"/><Relationship Id="rId104" Type="http://schemas.openxmlformats.org/officeDocument/2006/relationships/ctrlProp" Target="../ctrlProps/ctrlProp111.xml"/><Relationship Id="rId125" Type="http://schemas.openxmlformats.org/officeDocument/2006/relationships/ctrlProp" Target="../ctrlProps/ctrlProp132.xml"/><Relationship Id="rId146" Type="http://schemas.openxmlformats.org/officeDocument/2006/relationships/ctrlProp" Target="../ctrlProps/ctrlProp153.xml"/><Relationship Id="rId167" Type="http://schemas.openxmlformats.org/officeDocument/2006/relationships/ctrlProp" Target="../ctrlProps/ctrlProp174.xml"/><Relationship Id="rId188" Type="http://schemas.openxmlformats.org/officeDocument/2006/relationships/ctrlProp" Target="../ctrlProps/ctrlProp195.xml"/><Relationship Id="rId71" Type="http://schemas.openxmlformats.org/officeDocument/2006/relationships/ctrlProp" Target="../ctrlProps/ctrlProp78.xml"/><Relationship Id="rId92" Type="http://schemas.openxmlformats.org/officeDocument/2006/relationships/ctrlProp" Target="../ctrlProps/ctrlProp99.xml"/><Relationship Id="rId213" Type="http://schemas.openxmlformats.org/officeDocument/2006/relationships/ctrlProp" Target="../ctrlProps/ctrlProp220.xml"/><Relationship Id="rId234" Type="http://schemas.openxmlformats.org/officeDocument/2006/relationships/ctrlProp" Target="../ctrlProps/ctrlProp241.xml"/><Relationship Id="rId2" Type="http://schemas.openxmlformats.org/officeDocument/2006/relationships/printerSettings" Target="../printerSettings/printerSettings3.bin"/><Relationship Id="rId29" Type="http://schemas.openxmlformats.org/officeDocument/2006/relationships/ctrlProp" Target="../ctrlProps/ctrlProp36.xml"/><Relationship Id="rId40" Type="http://schemas.openxmlformats.org/officeDocument/2006/relationships/ctrlProp" Target="../ctrlProps/ctrlProp47.xml"/><Relationship Id="rId115" Type="http://schemas.openxmlformats.org/officeDocument/2006/relationships/ctrlProp" Target="../ctrlProps/ctrlProp122.xml"/><Relationship Id="rId136" Type="http://schemas.openxmlformats.org/officeDocument/2006/relationships/ctrlProp" Target="../ctrlProps/ctrlProp143.xml"/><Relationship Id="rId157" Type="http://schemas.openxmlformats.org/officeDocument/2006/relationships/ctrlProp" Target="../ctrlProps/ctrlProp164.xml"/><Relationship Id="rId178" Type="http://schemas.openxmlformats.org/officeDocument/2006/relationships/ctrlProp" Target="../ctrlProps/ctrlProp185.xml"/><Relationship Id="rId61" Type="http://schemas.openxmlformats.org/officeDocument/2006/relationships/ctrlProp" Target="../ctrlProps/ctrlProp68.xml"/><Relationship Id="rId82" Type="http://schemas.openxmlformats.org/officeDocument/2006/relationships/ctrlProp" Target="../ctrlProps/ctrlProp89.xml"/><Relationship Id="rId199" Type="http://schemas.openxmlformats.org/officeDocument/2006/relationships/ctrlProp" Target="../ctrlProps/ctrlProp206.xml"/><Relationship Id="rId203" Type="http://schemas.openxmlformats.org/officeDocument/2006/relationships/ctrlProp" Target="../ctrlProps/ctrlProp210.xml"/><Relationship Id="rId19" Type="http://schemas.openxmlformats.org/officeDocument/2006/relationships/ctrlProp" Target="../ctrlProps/ctrlProp26.xml"/><Relationship Id="rId224" Type="http://schemas.openxmlformats.org/officeDocument/2006/relationships/ctrlProp" Target="../ctrlProps/ctrlProp231.xml"/><Relationship Id="rId30" Type="http://schemas.openxmlformats.org/officeDocument/2006/relationships/ctrlProp" Target="../ctrlProps/ctrlProp37.xml"/><Relationship Id="rId105" Type="http://schemas.openxmlformats.org/officeDocument/2006/relationships/ctrlProp" Target="../ctrlProps/ctrlProp112.xml"/><Relationship Id="rId126" Type="http://schemas.openxmlformats.org/officeDocument/2006/relationships/ctrlProp" Target="../ctrlProps/ctrlProp133.xml"/><Relationship Id="rId147" Type="http://schemas.openxmlformats.org/officeDocument/2006/relationships/ctrlProp" Target="../ctrlProps/ctrlProp154.xml"/><Relationship Id="rId168" Type="http://schemas.openxmlformats.org/officeDocument/2006/relationships/ctrlProp" Target="../ctrlProps/ctrlProp175.xml"/><Relationship Id="rId51" Type="http://schemas.openxmlformats.org/officeDocument/2006/relationships/ctrlProp" Target="../ctrlProps/ctrlProp58.xml"/><Relationship Id="rId72" Type="http://schemas.openxmlformats.org/officeDocument/2006/relationships/ctrlProp" Target="../ctrlProps/ctrlProp79.xml"/><Relationship Id="rId93" Type="http://schemas.openxmlformats.org/officeDocument/2006/relationships/ctrlProp" Target="../ctrlProps/ctrlProp100.xml"/><Relationship Id="rId189" Type="http://schemas.openxmlformats.org/officeDocument/2006/relationships/ctrlProp" Target="../ctrlProps/ctrlProp196.xml"/><Relationship Id="rId3" Type="http://schemas.openxmlformats.org/officeDocument/2006/relationships/drawing" Target="../drawings/drawing3.xml"/><Relationship Id="rId214" Type="http://schemas.openxmlformats.org/officeDocument/2006/relationships/ctrlProp" Target="../ctrlProps/ctrlProp221.xml"/><Relationship Id="rId235" Type="http://schemas.openxmlformats.org/officeDocument/2006/relationships/ctrlProp" Target="../ctrlProps/ctrlProp242.xml"/><Relationship Id="rId116" Type="http://schemas.openxmlformats.org/officeDocument/2006/relationships/ctrlProp" Target="../ctrlProps/ctrlProp123.xml"/><Relationship Id="rId137" Type="http://schemas.openxmlformats.org/officeDocument/2006/relationships/ctrlProp" Target="../ctrlProps/ctrlProp144.xml"/><Relationship Id="rId158" Type="http://schemas.openxmlformats.org/officeDocument/2006/relationships/ctrlProp" Target="../ctrlProps/ctrlProp165.xml"/><Relationship Id="rId20" Type="http://schemas.openxmlformats.org/officeDocument/2006/relationships/ctrlProp" Target="../ctrlProps/ctrlProp27.xml"/><Relationship Id="rId41" Type="http://schemas.openxmlformats.org/officeDocument/2006/relationships/ctrlProp" Target="../ctrlProps/ctrlProp48.xml"/><Relationship Id="rId62" Type="http://schemas.openxmlformats.org/officeDocument/2006/relationships/ctrlProp" Target="../ctrlProps/ctrlProp69.xml"/><Relationship Id="rId83" Type="http://schemas.openxmlformats.org/officeDocument/2006/relationships/ctrlProp" Target="../ctrlProps/ctrlProp90.xml"/><Relationship Id="rId179" Type="http://schemas.openxmlformats.org/officeDocument/2006/relationships/ctrlProp" Target="../ctrlProps/ctrlProp186.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0F77F-018D-40E4-A93A-049B7DBEF3EC}">
  <sheetPr codeName="Sheet6">
    <tabColor theme="8"/>
  </sheetPr>
  <dimension ref="A1:N44"/>
  <sheetViews>
    <sheetView tabSelected="1" zoomScaleNormal="100" workbookViewId="0">
      <selection activeCell="D2" sqref="D2:H2"/>
    </sheetView>
  </sheetViews>
  <sheetFormatPr defaultRowHeight="14.6" x14ac:dyDescent="0.4"/>
  <cols>
    <col min="1" max="1" width="3" customWidth="1"/>
    <col min="2" max="2" width="3.69140625" customWidth="1"/>
    <col min="3" max="3" width="17.23046875" customWidth="1"/>
    <col min="4" max="4" width="2.69140625" customWidth="1"/>
    <col min="5" max="5" width="19.69140625" customWidth="1"/>
    <col min="6" max="6" width="2.3828125" customWidth="1"/>
    <col min="7" max="7" width="19.23046875" customWidth="1"/>
    <col min="8" max="8" width="2.53515625" customWidth="1"/>
    <col min="9" max="9" width="19.23046875" customWidth="1"/>
    <col min="11" max="11" width="14.84375" customWidth="1"/>
  </cols>
  <sheetData>
    <row r="1" spans="1:14" x14ac:dyDescent="0.4">
      <c r="A1" s="62"/>
      <c r="B1" s="114"/>
      <c r="C1" s="114"/>
      <c r="D1" s="118" t="s">
        <v>71</v>
      </c>
      <c r="E1" s="119"/>
      <c r="F1" s="119"/>
      <c r="G1" s="119"/>
      <c r="H1" s="119"/>
      <c r="I1" s="6"/>
      <c r="J1" s="1"/>
      <c r="K1" s="1"/>
      <c r="L1" s="1"/>
    </row>
    <row r="2" spans="1:14" x14ac:dyDescent="0.4">
      <c r="A2" s="70"/>
      <c r="B2" s="115"/>
      <c r="C2" s="115"/>
      <c r="D2" s="120" t="s">
        <v>72</v>
      </c>
      <c r="E2" s="120"/>
      <c r="F2" s="120"/>
      <c r="G2" s="120"/>
      <c r="H2" s="120"/>
      <c r="I2" s="8"/>
      <c r="J2" s="1"/>
      <c r="K2" s="15"/>
      <c r="L2" s="1"/>
    </row>
    <row r="3" spans="1:14" ht="15" thickBot="1" x14ac:dyDescent="0.45">
      <c r="A3" s="71"/>
      <c r="B3" s="116"/>
      <c r="C3" s="116"/>
      <c r="D3" s="117" t="str">
        <f>IF(COUNTIF($B$8:$B$30,"Dato fejl")&gt;0,"FEJL: Dato i rød linje er ikke indtastet i (dd-mm-åååå) format",IF(COUNTIF($B$8:$B$30,"Ingen dato")&gt;0, "FEJL: Dato mangler i rød linje",""))</f>
        <v>FEJL: Dato i rød linje er ikke indtastet i (dd-mm-åååå) format</v>
      </c>
      <c r="E3" s="117"/>
      <c r="F3" s="117"/>
      <c r="G3" s="117"/>
      <c r="H3" s="117"/>
      <c r="I3" s="102" t="s">
        <v>1</v>
      </c>
      <c r="J3" s="1"/>
      <c r="K3" s="53"/>
      <c r="L3" s="1"/>
    </row>
    <row r="4" spans="1:14" ht="15" thickBot="1" x14ac:dyDescent="0.45">
      <c r="A4" s="59"/>
      <c r="B4" s="113"/>
      <c r="C4" s="113"/>
      <c r="D4" s="113"/>
      <c r="E4" s="113"/>
      <c r="F4" s="113"/>
      <c r="G4" s="113"/>
      <c r="H4" s="113"/>
      <c r="I4" s="113"/>
      <c r="J4" s="1"/>
      <c r="K4" s="20"/>
      <c r="L4" s="1"/>
    </row>
    <row r="5" spans="1:14" x14ac:dyDescent="0.4">
      <c r="A5" s="60"/>
      <c r="B5" s="55" t="s">
        <v>3</v>
      </c>
      <c r="C5" s="39" t="s">
        <v>67</v>
      </c>
      <c r="D5" s="40"/>
      <c r="E5" s="41" t="s">
        <v>7</v>
      </c>
      <c r="F5" s="41"/>
      <c r="G5" s="41" t="s">
        <v>8</v>
      </c>
      <c r="H5" s="41"/>
      <c r="I5" s="42" t="s">
        <v>9</v>
      </c>
      <c r="J5" s="1"/>
      <c r="K5" s="20"/>
      <c r="L5" s="1"/>
    </row>
    <row r="6" spans="1:14" s="22" customFormat="1" ht="15" thickBot="1" x14ac:dyDescent="0.45">
      <c r="A6" s="61"/>
      <c r="B6" s="56"/>
      <c r="C6" s="121" t="s">
        <v>5</v>
      </c>
      <c r="D6" s="121"/>
      <c r="E6" s="121"/>
      <c r="F6" s="107"/>
      <c r="G6" s="121" t="s">
        <v>6</v>
      </c>
      <c r="H6" s="121"/>
      <c r="I6" s="122"/>
      <c r="J6" s="3"/>
      <c r="K6" s="20"/>
      <c r="L6" s="3"/>
    </row>
    <row r="7" spans="1:14" x14ac:dyDescent="0.4">
      <c r="A7" s="72" t="s">
        <v>88</v>
      </c>
      <c r="B7" s="57">
        <v>1</v>
      </c>
      <c r="C7" s="37" t="s">
        <v>108</v>
      </c>
      <c r="D7" s="32"/>
      <c r="E7" s="33" t="s">
        <v>107</v>
      </c>
      <c r="F7" s="33"/>
      <c r="G7" s="33" t="s">
        <v>107</v>
      </c>
      <c r="H7" s="33"/>
      <c r="I7" s="34" t="s">
        <v>107</v>
      </c>
      <c r="J7" s="1"/>
      <c r="K7" s="20"/>
      <c r="L7" s="1"/>
    </row>
    <row r="8" spans="1:14" ht="42.9" customHeight="1" thickBot="1" x14ac:dyDescent="0.45">
      <c r="A8" s="68"/>
      <c r="B8" s="67" t="str">
        <f>IF(AND(C7="",E7="",G7="",I7=""),"",IF(AND(C7="",OR(E7&lt;&gt;"",G7&lt;&gt;"",I7&lt;&gt;"")),"Ingen dato",IF(COUNTIF(Grafdata!$H$10:$H$21,C7)&gt;0,"",IF(AND(C7&gt;40000,C7&lt;60000),"","Dato fejl"))))</f>
        <v>Dato fejl</v>
      </c>
      <c r="C8" s="125" t="s">
        <v>105</v>
      </c>
      <c r="D8" s="126"/>
      <c r="E8" s="126"/>
      <c r="F8" s="64"/>
      <c r="G8" s="127" t="s">
        <v>106</v>
      </c>
      <c r="H8" s="128"/>
      <c r="I8" s="129"/>
      <c r="J8" s="1"/>
      <c r="K8" s="20"/>
      <c r="L8" s="1"/>
      <c r="M8" s="1"/>
      <c r="N8" s="1"/>
    </row>
    <row r="9" spans="1:14" x14ac:dyDescent="0.4">
      <c r="A9" s="65" t="b">
        <v>1</v>
      </c>
      <c r="B9" s="38">
        <f>Grafdata!J46</f>
        <v>2</v>
      </c>
      <c r="C9" s="37"/>
      <c r="D9" s="32"/>
      <c r="E9" s="33"/>
      <c r="F9" s="33"/>
      <c r="G9" s="33"/>
      <c r="H9" s="33"/>
      <c r="I9" s="34"/>
      <c r="J9" s="1"/>
      <c r="K9" s="53"/>
      <c r="L9" s="14"/>
      <c r="M9" s="3"/>
      <c r="N9" s="1"/>
    </row>
    <row r="10" spans="1:14" ht="43.85" customHeight="1" thickBot="1" x14ac:dyDescent="0.45">
      <c r="A10" s="63"/>
      <c r="B10" s="58" t="str">
        <f>IF(AND(C9="",E9="",G9="",I9=""),"",IF(AND(C9="",OR(E9&lt;&gt;"",G9&lt;&gt;"",I9&lt;&gt;"")),"Ingen dato",IF(COUNTIF(Grafdata!$H$10:$H$21,C9)&gt;0,"",IF(AND(C9&gt;40000,C9&lt;60000),"","Dato fejl"))))</f>
        <v/>
      </c>
      <c r="C10" s="130"/>
      <c r="D10" s="131"/>
      <c r="E10" s="131"/>
      <c r="F10" s="35"/>
      <c r="G10" s="123"/>
      <c r="H10" s="123"/>
      <c r="I10" s="124"/>
      <c r="J10" s="1"/>
      <c r="K10" s="20"/>
      <c r="L10" s="14"/>
      <c r="M10" s="3"/>
      <c r="N10" s="1"/>
    </row>
    <row r="11" spans="1:14" s="13" customFormat="1" x14ac:dyDescent="0.4">
      <c r="A11" s="65" t="b">
        <v>1</v>
      </c>
      <c r="B11" s="38">
        <f>Grafdata!J48</f>
        <v>3</v>
      </c>
      <c r="C11" s="37"/>
      <c r="D11" s="32"/>
      <c r="E11" s="33"/>
      <c r="F11" s="33"/>
      <c r="G11" s="33"/>
      <c r="H11" s="33"/>
      <c r="I11" s="34"/>
      <c r="J11" s="1"/>
      <c r="K11" s="29"/>
      <c r="L11" s="14"/>
      <c r="M11" s="3"/>
      <c r="N11" s="12"/>
    </row>
    <row r="12" spans="1:14" s="13" customFormat="1" ht="43.75" customHeight="1" thickBot="1" x14ac:dyDescent="0.45">
      <c r="A12" s="66"/>
      <c r="B12" s="58" t="str">
        <f>IF(AND(C11="",E11="",G11="",I11=""),"",IF(AND(C11="",OR(E11&lt;&gt;"",G11&lt;&gt;"",I11&lt;&gt;"")),"Ingen dato",IF(COUNTIF(Grafdata!$H$10:$H$21,C11)&gt;0,"",IF(AND(C11&gt;40000,C11&lt;60000),"","Dato fejl"))))</f>
        <v/>
      </c>
      <c r="C12" s="132"/>
      <c r="D12" s="132"/>
      <c r="E12" s="132"/>
      <c r="F12" s="36"/>
      <c r="G12" s="132"/>
      <c r="H12" s="132"/>
      <c r="I12" s="133"/>
      <c r="J12" s="1"/>
      <c r="K12" s="29"/>
      <c r="L12" s="14"/>
      <c r="M12" s="3"/>
      <c r="N12" s="12"/>
    </row>
    <row r="13" spans="1:14" x14ac:dyDescent="0.4">
      <c r="A13" s="65" t="b">
        <v>1</v>
      </c>
      <c r="B13" s="38">
        <f>Grafdata!J50</f>
        <v>4</v>
      </c>
      <c r="C13" s="37"/>
      <c r="D13" s="38"/>
      <c r="E13" s="33"/>
      <c r="F13" s="33"/>
      <c r="G13" s="33"/>
      <c r="H13" s="33"/>
      <c r="I13" s="34"/>
      <c r="J13" s="1"/>
      <c r="K13" s="30"/>
      <c r="L13" s="14"/>
      <c r="M13" s="31"/>
    </row>
    <row r="14" spans="1:14" ht="43.75" customHeight="1" thickBot="1" x14ac:dyDescent="0.45">
      <c r="A14" s="63"/>
      <c r="B14" s="58" t="str">
        <f>IF(AND(C13="",E13="",G13="",I13=""),"",IF(AND(C13="",OR(E13&lt;&gt;"",G13&lt;&gt;"",I13&lt;&gt;"")),"Ingen dato",IF(COUNTIF(Grafdata!$H$10:$H$21,C13)&gt;0,"",IF(AND(C13&gt;40000,C13&lt;60000),"","Dato fejl"))))</f>
        <v/>
      </c>
      <c r="C14" s="135"/>
      <c r="D14" s="123"/>
      <c r="E14" s="123"/>
      <c r="F14" s="35"/>
      <c r="G14" s="123"/>
      <c r="H14" s="123"/>
      <c r="I14" s="124"/>
      <c r="J14" s="1"/>
      <c r="K14" s="30"/>
      <c r="L14" s="14"/>
      <c r="M14" s="31"/>
    </row>
    <row r="15" spans="1:14" x14ac:dyDescent="0.4">
      <c r="A15" s="65" t="b">
        <v>1</v>
      </c>
      <c r="B15" s="38">
        <f>Grafdata!J52</f>
        <v>5</v>
      </c>
      <c r="C15" s="37"/>
      <c r="D15" s="38"/>
      <c r="E15" s="33"/>
      <c r="F15" s="33"/>
      <c r="G15" s="33"/>
      <c r="H15" s="33"/>
      <c r="I15" s="34"/>
      <c r="L15" s="14"/>
      <c r="M15" s="22"/>
    </row>
    <row r="16" spans="1:14" ht="43.3" customHeight="1" thickBot="1" x14ac:dyDescent="0.45">
      <c r="A16" s="63"/>
      <c r="B16" s="58" t="str">
        <f>IF(AND(C15="",E15="",G15="",I15=""),"",IF(AND(C15="",OR(E15&lt;&gt;"",G15&lt;&gt;"",I15&lt;&gt;"")),"Ingen dato",IF(COUNTIF(Grafdata!$H$10:$H$21,C15)&gt;0,"",IF(AND(C15&gt;40000,C15&lt;60000),"","Dato fejl"))))</f>
        <v/>
      </c>
      <c r="C16" s="123"/>
      <c r="D16" s="123"/>
      <c r="E16" s="123"/>
      <c r="F16" s="35"/>
      <c r="G16" s="123"/>
      <c r="H16" s="123"/>
      <c r="I16" s="124"/>
      <c r="L16" s="14"/>
      <c r="M16" s="22"/>
    </row>
    <row r="17" spans="1:13" x14ac:dyDescent="0.4">
      <c r="A17" s="65" t="b">
        <v>1</v>
      </c>
      <c r="B17" s="38">
        <f>Grafdata!J54</f>
        <v>6</v>
      </c>
      <c r="C17" s="37"/>
      <c r="D17" s="38"/>
      <c r="E17" s="33"/>
      <c r="F17" s="33"/>
      <c r="G17" s="33"/>
      <c r="H17" s="33"/>
      <c r="I17" s="34"/>
      <c r="L17" s="14"/>
      <c r="M17" s="22"/>
    </row>
    <row r="18" spans="1:13" ht="43.3" customHeight="1" thickBot="1" x14ac:dyDescent="0.45">
      <c r="A18" s="63"/>
      <c r="B18" s="58" t="str">
        <f>IF(AND(C17="",E17="",G17="",I17=""),"",IF(AND(C17="",OR(E17&lt;&gt;"",G17&lt;&gt;"",I17&lt;&gt;"")),"Ingen dato",IF(COUNTIF(Grafdata!$H$10:$H$21,C17)&gt;0,"",IF(AND(C17&gt;40000,C17&lt;60000),"","Dato fejl"))))</f>
        <v/>
      </c>
      <c r="C18" s="123"/>
      <c r="D18" s="123"/>
      <c r="E18" s="123"/>
      <c r="F18" s="35"/>
      <c r="G18" s="123"/>
      <c r="H18" s="123"/>
      <c r="I18" s="124"/>
      <c r="L18" s="14"/>
      <c r="M18" s="22"/>
    </row>
    <row r="19" spans="1:13" x14ac:dyDescent="0.4">
      <c r="A19" s="65" t="b">
        <v>1</v>
      </c>
      <c r="B19" s="38">
        <f>Grafdata!J56</f>
        <v>7</v>
      </c>
      <c r="C19" s="37"/>
      <c r="D19" s="38"/>
      <c r="E19" s="33"/>
      <c r="F19" s="33"/>
      <c r="G19" s="33"/>
      <c r="H19" s="33"/>
      <c r="I19" s="34"/>
      <c r="L19" s="14"/>
      <c r="M19" s="22"/>
    </row>
    <row r="20" spans="1:13" ht="44.15" customHeight="1" thickBot="1" x14ac:dyDescent="0.45">
      <c r="A20" s="63"/>
      <c r="B20" s="58" t="str">
        <f>IF(AND(C19="",E19="",G19="",I19=""),"",IF(AND(C19="",OR(E19&lt;&gt;"",G19&lt;&gt;"",I19&lt;&gt;"")),"Ingen dato",IF(COUNTIF(Grafdata!$H$10:$H$21,C19)&gt;0,"",IF(AND(C19&gt;40000,C19&lt;60000),"","Dato fejl"))))</f>
        <v/>
      </c>
      <c r="C20" s="134"/>
      <c r="D20" s="123"/>
      <c r="E20" s="123"/>
      <c r="F20" s="35"/>
      <c r="G20" s="123"/>
      <c r="H20" s="123"/>
      <c r="I20" s="124"/>
      <c r="L20" s="14"/>
    </row>
    <row r="21" spans="1:13" x14ac:dyDescent="0.4">
      <c r="A21" s="65" t="b">
        <v>1</v>
      </c>
      <c r="B21" s="38">
        <f>Grafdata!J58</f>
        <v>8</v>
      </c>
      <c r="C21" s="37"/>
      <c r="D21" s="38"/>
      <c r="E21" s="33"/>
      <c r="F21" s="33"/>
      <c r="G21" s="33"/>
      <c r="H21" s="33"/>
      <c r="I21" s="34"/>
      <c r="L21" s="14"/>
    </row>
    <row r="22" spans="1:13" ht="44.15" customHeight="1" thickBot="1" x14ac:dyDescent="0.45">
      <c r="A22" s="63"/>
      <c r="B22" s="58" t="str">
        <f>IF(AND(C21="",E21="",G21="",I21=""),"",IF(AND(C21="",OR(E21&lt;&gt;"",G21&lt;&gt;"",I21&lt;&gt;"")),"Ingen dato",IF(COUNTIF(Grafdata!$H$10:$H$21,C21)&gt;0,"",IF(AND(C21&gt;40000,C21&lt;60000),"","Dato fejl"))))</f>
        <v/>
      </c>
      <c r="C22" s="134"/>
      <c r="D22" s="123"/>
      <c r="E22" s="123"/>
      <c r="F22" s="35"/>
      <c r="G22" s="123"/>
      <c r="H22" s="123"/>
      <c r="I22" s="124"/>
    </row>
    <row r="23" spans="1:13" x14ac:dyDescent="0.4">
      <c r="A23" s="65" t="b">
        <v>1</v>
      </c>
      <c r="B23" s="38">
        <f>Grafdata!J60</f>
        <v>9</v>
      </c>
      <c r="C23" s="37"/>
      <c r="D23" s="38"/>
      <c r="E23" s="33"/>
      <c r="F23" s="33"/>
      <c r="G23" s="33"/>
      <c r="H23" s="33"/>
      <c r="I23" s="34"/>
    </row>
    <row r="24" spans="1:13" ht="43.75" customHeight="1" thickBot="1" x14ac:dyDescent="0.45">
      <c r="A24" s="63"/>
      <c r="B24" s="58" t="str">
        <f>IF(AND(C23="",E23="",G23="",I23=""),"",IF(AND(C23="",OR(E23&lt;&gt;"",G23&lt;&gt;"",I23&lt;&gt;"")),"Ingen dato",IF(COUNTIF(Grafdata!$H$10:$H$21,C23)&gt;0,"",IF(AND(C23&gt;40000,C23&lt;60000),"","Dato fejl"))))</f>
        <v/>
      </c>
      <c r="C24" s="123"/>
      <c r="D24" s="123"/>
      <c r="E24" s="123"/>
      <c r="F24" s="35"/>
      <c r="G24" s="123"/>
      <c r="H24" s="123"/>
      <c r="I24" s="124"/>
    </row>
    <row r="25" spans="1:13" x14ac:dyDescent="0.4">
      <c r="A25" s="65" t="b">
        <v>1</v>
      </c>
      <c r="B25" s="38">
        <f>Grafdata!J62</f>
        <v>10</v>
      </c>
      <c r="C25" s="37"/>
      <c r="D25" s="38"/>
      <c r="E25" s="33"/>
      <c r="F25" s="33"/>
      <c r="G25" s="33"/>
      <c r="H25" s="33"/>
      <c r="I25" s="34"/>
    </row>
    <row r="26" spans="1:13" ht="43.75" customHeight="1" thickBot="1" x14ac:dyDescent="0.45">
      <c r="A26" s="63"/>
      <c r="B26" s="58" t="str">
        <f>IF(AND(C25="",E25="",G25="",I25=""),"",IF(AND(C25="",OR(E25&lt;&gt;"",G25&lt;&gt;"",I25&lt;&gt;"")),"Ingen dato",IF(COUNTIF(Grafdata!$H$10:$H$21,C25)&gt;0,"",IF(AND(C25&gt;40000,C25&lt;60000),"","Dato fejl"))))</f>
        <v/>
      </c>
      <c r="C26" s="123"/>
      <c r="D26" s="123"/>
      <c r="E26" s="123"/>
      <c r="F26" s="35"/>
      <c r="G26" s="123"/>
      <c r="H26" s="123"/>
      <c r="I26" s="124"/>
    </row>
    <row r="27" spans="1:13" x14ac:dyDescent="0.4">
      <c r="A27" s="65" t="b">
        <v>1</v>
      </c>
      <c r="B27" s="38">
        <f>B25+1</f>
        <v>11</v>
      </c>
      <c r="C27" s="37"/>
      <c r="D27" s="38"/>
      <c r="E27" s="33"/>
      <c r="F27" s="33"/>
      <c r="G27" s="33"/>
      <c r="H27" s="33"/>
      <c r="I27" s="34"/>
    </row>
    <row r="28" spans="1:13" ht="44.15" customHeight="1" thickBot="1" x14ac:dyDescent="0.45">
      <c r="A28" s="63"/>
      <c r="B28" s="58" t="str">
        <f>IF(AND(C27="",E27="",G27="",I27=""),"",IF(AND(C27="",OR(E27&lt;&gt;"",G27&lt;&gt;"",I27&lt;&gt;"")),"Ingen dato",IF(COUNTIF(Grafdata!$H$10:$H$21,C27)&gt;0,"",IF(AND(C27&gt;40000,C27&lt;60000),"","Dato fejl"))))</f>
        <v/>
      </c>
      <c r="C28" s="123"/>
      <c r="D28" s="123"/>
      <c r="E28" s="123"/>
      <c r="F28" s="35"/>
      <c r="G28" s="123"/>
      <c r="H28" s="123"/>
      <c r="I28" s="124"/>
    </row>
    <row r="29" spans="1:13" x14ac:dyDescent="0.4">
      <c r="A29" s="65" t="b">
        <v>1</v>
      </c>
      <c r="B29" s="38">
        <f>Grafdata!J66</f>
        <v>12</v>
      </c>
      <c r="C29" s="37"/>
      <c r="D29" s="38"/>
      <c r="E29" s="33"/>
      <c r="F29" s="33"/>
      <c r="G29" s="33"/>
      <c r="H29" s="33"/>
      <c r="I29" s="34"/>
    </row>
    <row r="30" spans="1:13" ht="43.75" customHeight="1" thickBot="1" x14ac:dyDescent="0.45">
      <c r="A30" s="63"/>
      <c r="B30" s="58" t="str">
        <f>IF(AND(C29="",E29="",G29="",I29=""),"",IF(AND(C29="",OR(E29&lt;&gt;"",G29&lt;&gt;"",I29&lt;&gt;"")),"Ingen dato",IF(COUNTIF(Grafdata!$H$10:$H$21,C29)&gt;0,"",IF(AND(C29&gt;40000,C29&lt;60000),"","Dato fejl"))))</f>
        <v/>
      </c>
      <c r="C30" s="123"/>
      <c r="D30" s="123"/>
      <c r="E30" s="123"/>
      <c r="F30" s="35"/>
      <c r="G30" s="123"/>
      <c r="H30" s="123"/>
      <c r="I30" s="124"/>
    </row>
    <row r="31" spans="1:13" ht="15" thickBot="1" x14ac:dyDescent="0.45">
      <c r="C31" s="24"/>
      <c r="E31" s="21"/>
      <c r="F31" s="21"/>
      <c r="G31" s="21"/>
      <c r="H31" s="21"/>
      <c r="I31" s="21"/>
    </row>
    <row r="32" spans="1:13" ht="15" thickBot="1" x14ac:dyDescent="0.45">
      <c r="A32" s="138" t="s">
        <v>62</v>
      </c>
      <c r="B32" s="139"/>
      <c r="C32" s="139"/>
      <c r="D32" s="139"/>
      <c r="E32" s="139"/>
      <c r="F32" s="139"/>
      <c r="G32" s="139"/>
      <c r="H32" s="139"/>
      <c r="I32" s="140"/>
    </row>
    <row r="33" spans="1:9" x14ac:dyDescent="0.4">
      <c r="A33" s="141"/>
      <c r="B33" s="142"/>
      <c r="C33" s="142"/>
      <c r="D33" s="142"/>
      <c r="E33" s="142"/>
      <c r="F33" s="142"/>
      <c r="G33" s="142"/>
      <c r="H33" s="142"/>
      <c r="I33" s="143"/>
    </row>
    <row r="34" spans="1:9" x14ac:dyDescent="0.4">
      <c r="A34" s="144"/>
      <c r="B34" s="145"/>
      <c r="C34" s="145"/>
      <c r="D34" s="145"/>
      <c r="E34" s="145"/>
      <c r="F34" s="145"/>
      <c r="G34" s="145"/>
      <c r="H34" s="145"/>
      <c r="I34" s="146"/>
    </row>
    <row r="35" spans="1:9" x14ac:dyDescent="0.4">
      <c r="A35" s="144"/>
      <c r="B35" s="145"/>
      <c r="C35" s="145"/>
      <c r="D35" s="145"/>
      <c r="E35" s="145"/>
      <c r="F35" s="145"/>
      <c r="G35" s="145"/>
      <c r="H35" s="145"/>
      <c r="I35" s="146"/>
    </row>
    <row r="36" spans="1:9" x14ac:dyDescent="0.4">
      <c r="A36" s="144"/>
      <c r="B36" s="145"/>
      <c r="C36" s="145"/>
      <c r="D36" s="145"/>
      <c r="E36" s="145"/>
      <c r="F36" s="145"/>
      <c r="G36" s="145"/>
      <c r="H36" s="145"/>
      <c r="I36" s="146"/>
    </row>
    <row r="37" spans="1:9" x14ac:dyDescent="0.4">
      <c r="A37" s="144"/>
      <c r="B37" s="145"/>
      <c r="C37" s="145"/>
      <c r="D37" s="145"/>
      <c r="E37" s="145"/>
      <c r="F37" s="145"/>
      <c r="G37" s="145"/>
      <c r="H37" s="145"/>
      <c r="I37" s="146"/>
    </row>
    <row r="38" spans="1:9" x14ac:dyDescent="0.4">
      <c r="A38" s="144"/>
      <c r="B38" s="145"/>
      <c r="C38" s="145"/>
      <c r="D38" s="145"/>
      <c r="E38" s="145"/>
      <c r="F38" s="145"/>
      <c r="G38" s="145"/>
      <c r="H38" s="145"/>
      <c r="I38" s="146"/>
    </row>
    <row r="39" spans="1:9" x14ac:dyDescent="0.4">
      <c r="A39" s="144"/>
      <c r="B39" s="145"/>
      <c r="C39" s="145"/>
      <c r="D39" s="145"/>
      <c r="E39" s="145"/>
      <c r="F39" s="145"/>
      <c r="G39" s="145"/>
      <c r="H39" s="145"/>
      <c r="I39" s="146"/>
    </row>
    <row r="40" spans="1:9" x14ac:dyDescent="0.4">
      <c r="A40" s="144"/>
      <c r="B40" s="145"/>
      <c r="C40" s="145"/>
      <c r="D40" s="145"/>
      <c r="E40" s="145"/>
      <c r="F40" s="145"/>
      <c r="G40" s="145"/>
      <c r="H40" s="145"/>
      <c r="I40" s="146"/>
    </row>
    <row r="41" spans="1:9" x14ac:dyDescent="0.4">
      <c r="A41" s="144"/>
      <c r="B41" s="145"/>
      <c r="C41" s="145"/>
      <c r="D41" s="145"/>
      <c r="E41" s="145"/>
      <c r="F41" s="145"/>
      <c r="G41" s="145"/>
      <c r="H41" s="145"/>
      <c r="I41" s="146"/>
    </row>
    <row r="42" spans="1:9" x14ac:dyDescent="0.4">
      <c r="A42" s="144"/>
      <c r="B42" s="145"/>
      <c r="C42" s="145"/>
      <c r="D42" s="145"/>
      <c r="E42" s="145"/>
      <c r="F42" s="145"/>
      <c r="G42" s="145"/>
      <c r="H42" s="145"/>
      <c r="I42" s="146"/>
    </row>
    <row r="43" spans="1:9" ht="15" thickBot="1" x14ac:dyDescent="0.45">
      <c r="A43" s="147"/>
      <c r="B43" s="148"/>
      <c r="C43" s="148"/>
      <c r="D43" s="148"/>
      <c r="E43" s="148"/>
      <c r="F43" s="148"/>
      <c r="G43" s="148"/>
      <c r="H43" s="148"/>
      <c r="I43" s="149"/>
    </row>
    <row r="44" spans="1:9" ht="15" thickBot="1" x14ac:dyDescent="0.45">
      <c r="A44" s="69"/>
      <c r="B44" s="136" t="s">
        <v>30</v>
      </c>
      <c r="C44" s="136"/>
      <c r="D44" s="136"/>
      <c r="E44" s="136"/>
      <c r="F44" s="136"/>
      <c r="G44" s="136"/>
      <c r="H44" s="136"/>
      <c r="I44" s="137"/>
    </row>
  </sheetData>
  <mergeCells count="36">
    <mergeCell ref="B44:I44"/>
    <mergeCell ref="C28:E28"/>
    <mergeCell ref="G28:I28"/>
    <mergeCell ref="C30:E30"/>
    <mergeCell ref="G30:I30"/>
    <mergeCell ref="A32:I32"/>
    <mergeCell ref="A33:I43"/>
    <mergeCell ref="C22:E22"/>
    <mergeCell ref="G22:I22"/>
    <mergeCell ref="C24:E24"/>
    <mergeCell ref="G24:I24"/>
    <mergeCell ref="C26:E26"/>
    <mergeCell ref="G26:I26"/>
    <mergeCell ref="C18:E18"/>
    <mergeCell ref="G18:I18"/>
    <mergeCell ref="C20:E20"/>
    <mergeCell ref="G20:I20"/>
    <mergeCell ref="C14:E14"/>
    <mergeCell ref="G14:I14"/>
    <mergeCell ref="C6:E6"/>
    <mergeCell ref="G6:I6"/>
    <mergeCell ref="C16:E16"/>
    <mergeCell ref="G16:I16"/>
    <mergeCell ref="C8:E8"/>
    <mergeCell ref="G8:I8"/>
    <mergeCell ref="C10:E10"/>
    <mergeCell ref="G10:I10"/>
    <mergeCell ref="C12:E12"/>
    <mergeCell ref="G12:I12"/>
    <mergeCell ref="B4:I4"/>
    <mergeCell ref="B1:C1"/>
    <mergeCell ref="B2:C2"/>
    <mergeCell ref="B3:C3"/>
    <mergeCell ref="D3:H3"/>
    <mergeCell ref="D1:H1"/>
    <mergeCell ref="D2:H2"/>
  </mergeCells>
  <conditionalFormatting sqref="C11:I11">
    <cfRule type="expression" dxfId="74" priority="12">
      <formula>$B$12&lt;&gt;""</formula>
    </cfRule>
  </conditionalFormatting>
  <conditionalFormatting sqref="C7:I7">
    <cfRule type="expression" dxfId="73" priority="11">
      <formula>$B$8&lt;&gt;""</formula>
    </cfRule>
  </conditionalFormatting>
  <conditionalFormatting sqref="C9:I9">
    <cfRule type="expression" dxfId="72" priority="10">
      <formula>$B$10&lt;&gt;""</formula>
    </cfRule>
  </conditionalFormatting>
  <conditionalFormatting sqref="C13:I13">
    <cfRule type="expression" dxfId="71" priority="9">
      <formula>$B$14&lt;&gt;""</formula>
    </cfRule>
  </conditionalFormatting>
  <conditionalFormatting sqref="C15:I15">
    <cfRule type="expression" dxfId="70" priority="8">
      <formula>$B$16&lt;&gt;""</formula>
    </cfRule>
  </conditionalFormatting>
  <conditionalFormatting sqref="C17:I17">
    <cfRule type="expression" dxfId="69" priority="7">
      <formula>$B$18&lt;&gt;""</formula>
    </cfRule>
  </conditionalFormatting>
  <conditionalFormatting sqref="C19:I19">
    <cfRule type="expression" dxfId="68" priority="6">
      <formula>$B$20&lt;&gt;""</formula>
    </cfRule>
  </conditionalFormatting>
  <conditionalFormatting sqref="C21:I21">
    <cfRule type="expression" dxfId="67" priority="5">
      <formula>$B$22&lt;&gt;""</formula>
    </cfRule>
  </conditionalFormatting>
  <conditionalFormatting sqref="C23:I23">
    <cfRule type="expression" dxfId="66" priority="4">
      <formula>$B$24&lt;&gt;""</formula>
    </cfRule>
  </conditionalFormatting>
  <conditionalFormatting sqref="C25:I25">
    <cfRule type="expression" dxfId="65" priority="3">
      <formula>$B$26&lt;&gt;""</formula>
    </cfRule>
  </conditionalFormatting>
  <conditionalFormatting sqref="C27:I27">
    <cfRule type="expression" dxfId="64" priority="2">
      <formula>$B$28&lt;&gt;""</formula>
    </cfRule>
  </conditionalFormatting>
  <conditionalFormatting sqref="C29:I29">
    <cfRule type="expression" dxfId="63" priority="1">
      <formula>$B$30&lt;&gt;""</formula>
    </cfRule>
  </conditionalFormatting>
  <hyperlinks>
    <hyperlink ref="I3" r:id="rId1" location="plan" xr:uid="{06111CD9-8CA3-4E35-848B-0FA132681528}"/>
  </hyperlinks>
  <pageMargins left="0.70866141732283472" right="0.51181102362204722" top="0.62992125984251968" bottom="0.74803149606299213" header="0.31496062992125984" footer="0.31496062992125984"/>
  <pageSetup paperSize="9" orientation="portrait" r:id="rId2"/>
  <headerFooter>
    <oddFooter>&amp;LBoardPartner Årshjul værktøj v. 1.21&amp;R(c) BoardPartner og Andreas Frøland</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26" r:id="rId5" name="Check Box 2">
              <controlPr defaultSize="0" autoFill="0" autoLine="0" autoPict="0">
                <anchor moveWithCells="1">
                  <from>
                    <xdr:col>0</xdr:col>
                    <xdr:colOff>0</xdr:colOff>
                    <xdr:row>7</xdr:row>
                    <xdr:rowOff>527957</xdr:rowOff>
                  </from>
                  <to>
                    <xdr:col>1</xdr:col>
                    <xdr:colOff>27214</xdr:colOff>
                    <xdr:row>8</xdr:row>
                    <xdr:rowOff>179614</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0</xdr:col>
                    <xdr:colOff>0</xdr:colOff>
                    <xdr:row>9</xdr:row>
                    <xdr:rowOff>544286</xdr:rowOff>
                  </from>
                  <to>
                    <xdr:col>1</xdr:col>
                    <xdr:colOff>27214</xdr:colOff>
                    <xdr:row>11</xdr:row>
                    <xdr:rowOff>5443</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0</xdr:col>
                    <xdr:colOff>0</xdr:colOff>
                    <xdr:row>11</xdr:row>
                    <xdr:rowOff>527957</xdr:rowOff>
                  </from>
                  <to>
                    <xdr:col>1</xdr:col>
                    <xdr:colOff>27214</xdr:colOff>
                    <xdr:row>12</xdr:row>
                    <xdr:rowOff>174171</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0</xdr:col>
                    <xdr:colOff>0</xdr:colOff>
                    <xdr:row>13</xdr:row>
                    <xdr:rowOff>538843</xdr:rowOff>
                  </from>
                  <to>
                    <xdr:col>1</xdr:col>
                    <xdr:colOff>27214</xdr:colOff>
                    <xdr:row>15</xdr:row>
                    <xdr:rowOff>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0</xdr:col>
                    <xdr:colOff>0</xdr:colOff>
                    <xdr:row>15</xdr:row>
                    <xdr:rowOff>538843</xdr:rowOff>
                  </from>
                  <to>
                    <xdr:col>1</xdr:col>
                    <xdr:colOff>27214</xdr:colOff>
                    <xdr:row>17</xdr:row>
                    <xdr:rowOff>5443</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0</xdr:col>
                    <xdr:colOff>0</xdr:colOff>
                    <xdr:row>17</xdr:row>
                    <xdr:rowOff>533400</xdr:rowOff>
                  </from>
                  <to>
                    <xdr:col>1</xdr:col>
                    <xdr:colOff>27214</xdr:colOff>
                    <xdr:row>18</xdr:row>
                    <xdr:rowOff>185057</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0</xdr:col>
                    <xdr:colOff>0</xdr:colOff>
                    <xdr:row>19</xdr:row>
                    <xdr:rowOff>544286</xdr:rowOff>
                  </from>
                  <to>
                    <xdr:col>1</xdr:col>
                    <xdr:colOff>27214</xdr:colOff>
                    <xdr:row>21</xdr:row>
                    <xdr:rowOff>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0</xdr:col>
                    <xdr:colOff>0</xdr:colOff>
                    <xdr:row>21</xdr:row>
                    <xdr:rowOff>544286</xdr:rowOff>
                  </from>
                  <to>
                    <xdr:col>1</xdr:col>
                    <xdr:colOff>27214</xdr:colOff>
                    <xdr:row>23</xdr:row>
                    <xdr:rowOff>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0</xdr:col>
                    <xdr:colOff>0</xdr:colOff>
                    <xdr:row>23</xdr:row>
                    <xdr:rowOff>544286</xdr:rowOff>
                  </from>
                  <to>
                    <xdr:col>1</xdr:col>
                    <xdr:colOff>27214</xdr:colOff>
                    <xdr:row>25</xdr:row>
                    <xdr:rowOff>5443</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0</xdr:col>
                    <xdr:colOff>0</xdr:colOff>
                    <xdr:row>25</xdr:row>
                    <xdr:rowOff>544286</xdr:rowOff>
                  </from>
                  <to>
                    <xdr:col>1</xdr:col>
                    <xdr:colOff>27214</xdr:colOff>
                    <xdr:row>27</xdr:row>
                    <xdr:rowOff>5443</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0</xdr:col>
                    <xdr:colOff>0</xdr:colOff>
                    <xdr:row>27</xdr:row>
                    <xdr:rowOff>549729</xdr:rowOff>
                  </from>
                  <to>
                    <xdr:col>1</xdr:col>
                    <xdr:colOff>27214</xdr:colOff>
                    <xdr:row>29</xdr:row>
                    <xdr:rowOff>5443</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xWindow="190" yWindow="808" count="2">
        <x14:dataValidation type="list" allowBlank="1" showInputMessage="1" xr:uid="{2B1762CE-A1ED-4F22-BFEC-A5C9E83D0009}">
          <x14:formula1>
            <xm:f>_xlfn.ANCHORARRAY(Opsætning!$P$6)</xm:f>
          </x14:formula1>
          <xm:sqref>E29 G7 I7 E9 E7 I17 G17 G15 G13 G11 G9 G25 I25 I23 E23 G23 G21 G19 F16 F14 F12 F10 I15 I21 E21 I19 E19 E17 I13 E15 G27 I9 I11 E13 F18 E11 E25 E27 I27 G29 I29</xm:sqref>
        </x14:dataValidation>
        <x14:dataValidation type="list" allowBlank="1" showInputMessage="1" promptTitle="Dato" prompt="Indtast dato i dd-mm-år format, eller vælg måned fra dropdown liste" xr:uid="{1D4CCB55-6D99-478D-99FE-B149B64EAB84}">
          <x14:formula1>
            <xm:f>Grafdata!$H$9:$H$21</xm:f>
          </x14:formula1>
          <xm:sqref>C29 C27 C11 C13 C15 C17 C19 C21 C23 C25 C7 C9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0D3C3-13F9-406C-8911-C01119DABD3E}">
  <sheetPr codeName="Sheet7">
    <tabColor theme="9"/>
  </sheetPr>
  <dimension ref="A1:T149"/>
  <sheetViews>
    <sheetView zoomScaleNormal="100" workbookViewId="0">
      <selection activeCell="D1" sqref="D1:N1"/>
    </sheetView>
  </sheetViews>
  <sheetFormatPr defaultRowHeight="14.6" x14ac:dyDescent="0.4"/>
  <cols>
    <col min="1" max="16" width="5.23046875" customWidth="1"/>
    <col min="17" max="17" width="4.765625" customWidth="1"/>
    <col min="19" max="19" width="10.07421875" customWidth="1"/>
  </cols>
  <sheetData>
    <row r="1" spans="1:20" x14ac:dyDescent="0.4">
      <c r="A1" s="4"/>
      <c r="B1" s="114"/>
      <c r="C1" s="114"/>
      <c r="D1" s="157" t="s">
        <v>73</v>
      </c>
      <c r="E1" s="157"/>
      <c r="F1" s="157"/>
      <c r="G1" s="157"/>
      <c r="H1" s="157"/>
      <c r="I1" s="157"/>
      <c r="J1" s="157"/>
      <c r="K1" s="157"/>
      <c r="L1" s="157"/>
      <c r="M1" s="157"/>
      <c r="N1" s="157"/>
      <c r="O1" s="5"/>
      <c r="P1" s="5"/>
      <c r="Q1" s="6"/>
      <c r="R1" s="1"/>
      <c r="S1" s="1"/>
      <c r="T1" s="1"/>
    </row>
    <row r="2" spans="1:20" x14ac:dyDescent="0.4">
      <c r="A2" s="7"/>
      <c r="B2" s="115"/>
      <c r="C2" s="115"/>
      <c r="D2" s="158" t="str">
        <f>Planlægning!D2</f>
        <v>Virksomhed A/S</v>
      </c>
      <c r="E2" s="158"/>
      <c r="F2" s="158"/>
      <c r="G2" s="158"/>
      <c r="H2" s="158"/>
      <c r="I2" s="158"/>
      <c r="J2" s="158"/>
      <c r="K2" s="158"/>
      <c r="L2" s="158"/>
      <c r="M2" s="158"/>
      <c r="N2" s="158"/>
      <c r="O2" s="2"/>
      <c r="P2" s="2"/>
      <c r="Q2" s="8"/>
      <c r="R2" s="1"/>
      <c r="S2" s="15"/>
      <c r="T2" s="1"/>
    </row>
    <row r="3" spans="1:20" ht="15" thickBot="1" x14ac:dyDescent="0.45">
      <c r="A3" s="9"/>
      <c r="B3" s="116"/>
      <c r="C3" s="116"/>
      <c r="D3" s="16"/>
      <c r="E3" s="16"/>
      <c r="F3" s="16"/>
      <c r="G3" s="16"/>
      <c r="H3" s="17"/>
      <c r="I3" s="17"/>
      <c r="J3" s="17"/>
      <c r="K3" s="17"/>
      <c r="L3" s="17"/>
      <c r="M3" s="10"/>
      <c r="N3" s="10"/>
      <c r="O3" s="11"/>
      <c r="P3" s="11"/>
      <c r="Q3" s="102" t="s">
        <v>1</v>
      </c>
      <c r="R3" s="1"/>
      <c r="S3" s="20"/>
      <c r="T3" s="1"/>
    </row>
    <row r="30" spans="1:17" ht="15" thickBot="1" x14ac:dyDescent="0.45"/>
    <row r="31" spans="1:17" x14ac:dyDescent="0.4">
      <c r="A31" s="138" t="str">
        <f>Planlægning!A32</f>
        <v xml:space="preserve">Bemærkninger for alle møder og bestyrelsesarbejdet generelt </v>
      </c>
      <c r="B31" s="139"/>
      <c r="C31" s="139"/>
      <c r="D31" s="139"/>
      <c r="E31" s="139"/>
      <c r="F31" s="139"/>
      <c r="G31" s="139"/>
      <c r="H31" s="139"/>
      <c r="I31" s="139"/>
      <c r="J31" s="139"/>
      <c r="K31" s="139"/>
      <c r="L31" s="139"/>
      <c r="M31" s="139"/>
      <c r="N31" s="139"/>
      <c r="O31" s="139"/>
      <c r="P31" s="139"/>
      <c r="Q31" s="140"/>
    </row>
    <row r="32" spans="1:17" x14ac:dyDescent="0.4">
      <c r="A32" s="151" t="str">
        <f>IF(Planlægning!A33="","",Planlægning!A33)</f>
        <v/>
      </c>
      <c r="B32" s="152"/>
      <c r="C32" s="152"/>
      <c r="D32" s="152"/>
      <c r="E32" s="152"/>
      <c r="F32" s="152"/>
      <c r="G32" s="152"/>
      <c r="H32" s="152"/>
      <c r="I32" s="152"/>
      <c r="J32" s="152"/>
      <c r="K32" s="152"/>
      <c r="L32" s="152"/>
      <c r="M32" s="152"/>
      <c r="N32" s="152"/>
      <c r="O32" s="152"/>
      <c r="P32" s="152"/>
      <c r="Q32" s="153"/>
    </row>
    <row r="33" spans="1:17" x14ac:dyDescent="0.4">
      <c r="A33" s="151"/>
      <c r="B33" s="152"/>
      <c r="C33" s="152"/>
      <c r="D33" s="152"/>
      <c r="E33" s="152"/>
      <c r="F33" s="152"/>
      <c r="G33" s="152"/>
      <c r="H33" s="152"/>
      <c r="I33" s="152"/>
      <c r="J33" s="152"/>
      <c r="K33" s="152"/>
      <c r="L33" s="152"/>
      <c r="M33" s="152"/>
      <c r="N33" s="152"/>
      <c r="O33" s="152"/>
      <c r="P33" s="152"/>
      <c r="Q33" s="153"/>
    </row>
    <row r="34" spans="1:17" x14ac:dyDescent="0.4">
      <c r="A34" s="151"/>
      <c r="B34" s="152"/>
      <c r="C34" s="152"/>
      <c r="D34" s="152"/>
      <c r="E34" s="152"/>
      <c r="F34" s="152"/>
      <c r="G34" s="152"/>
      <c r="H34" s="152"/>
      <c r="I34" s="152"/>
      <c r="J34" s="152"/>
      <c r="K34" s="152"/>
      <c r="L34" s="152"/>
      <c r="M34" s="152"/>
      <c r="N34" s="152"/>
      <c r="O34" s="152"/>
      <c r="P34" s="152"/>
      <c r="Q34" s="153"/>
    </row>
    <row r="35" spans="1:17" x14ac:dyDescent="0.4">
      <c r="A35" s="151"/>
      <c r="B35" s="152"/>
      <c r="C35" s="152"/>
      <c r="D35" s="152"/>
      <c r="E35" s="152"/>
      <c r="F35" s="152"/>
      <c r="G35" s="152"/>
      <c r="H35" s="152"/>
      <c r="I35" s="152"/>
      <c r="J35" s="152"/>
      <c r="K35" s="152"/>
      <c r="L35" s="152"/>
      <c r="M35" s="152"/>
      <c r="N35" s="152"/>
      <c r="O35" s="152"/>
      <c r="P35" s="152"/>
      <c r="Q35" s="153"/>
    </row>
    <row r="36" spans="1:17" x14ac:dyDescent="0.4">
      <c r="A36" s="151"/>
      <c r="B36" s="152"/>
      <c r="C36" s="152"/>
      <c r="D36" s="152"/>
      <c r="E36" s="152"/>
      <c r="F36" s="152"/>
      <c r="G36" s="152"/>
      <c r="H36" s="152"/>
      <c r="I36" s="152"/>
      <c r="J36" s="152"/>
      <c r="K36" s="152"/>
      <c r="L36" s="152"/>
      <c r="M36" s="152"/>
      <c r="N36" s="152"/>
      <c r="O36" s="152"/>
      <c r="P36" s="152"/>
      <c r="Q36" s="153"/>
    </row>
    <row r="37" spans="1:17" x14ac:dyDescent="0.4">
      <c r="A37" s="151"/>
      <c r="B37" s="152"/>
      <c r="C37" s="152"/>
      <c r="D37" s="152"/>
      <c r="E37" s="152"/>
      <c r="F37" s="152"/>
      <c r="G37" s="152"/>
      <c r="H37" s="152"/>
      <c r="I37" s="152"/>
      <c r="J37" s="152"/>
      <c r="K37" s="152"/>
      <c r="L37" s="152"/>
      <c r="M37" s="152"/>
      <c r="N37" s="152"/>
      <c r="O37" s="152"/>
      <c r="P37" s="152"/>
      <c r="Q37" s="153"/>
    </row>
    <row r="38" spans="1:17" x14ac:dyDescent="0.4">
      <c r="A38" s="151"/>
      <c r="B38" s="152"/>
      <c r="C38" s="152"/>
      <c r="D38" s="152"/>
      <c r="E38" s="152"/>
      <c r="F38" s="152"/>
      <c r="G38" s="152"/>
      <c r="H38" s="152"/>
      <c r="I38" s="152"/>
      <c r="J38" s="152"/>
      <c r="K38" s="152"/>
      <c r="L38" s="152"/>
      <c r="M38" s="152"/>
      <c r="N38" s="152"/>
      <c r="O38" s="152"/>
      <c r="P38" s="152"/>
      <c r="Q38" s="153"/>
    </row>
    <row r="39" spans="1:17" x14ac:dyDescent="0.4">
      <c r="A39" s="151"/>
      <c r="B39" s="152"/>
      <c r="C39" s="152"/>
      <c r="D39" s="152"/>
      <c r="E39" s="152"/>
      <c r="F39" s="152"/>
      <c r="G39" s="152"/>
      <c r="H39" s="152"/>
      <c r="I39" s="152"/>
      <c r="J39" s="152"/>
      <c r="K39" s="152"/>
      <c r="L39" s="152"/>
      <c r="M39" s="152"/>
      <c r="N39" s="152"/>
      <c r="O39" s="152"/>
      <c r="P39" s="152"/>
      <c r="Q39" s="153"/>
    </row>
    <row r="40" spans="1:17" x14ac:dyDescent="0.4">
      <c r="A40" s="151"/>
      <c r="B40" s="152"/>
      <c r="C40" s="152"/>
      <c r="D40" s="152"/>
      <c r="E40" s="152"/>
      <c r="F40" s="152"/>
      <c r="G40" s="152"/>
      <c r="H40" s="152"/>
      <c r="I40" s="152"/>
      <c r="J40" s="152"/>
      <c r="K40" s="152"/>
      <c r="L40" s="152"/>
      <c r="M40" s="152"/>
      <c r="N40" s="152"/>
      <c r="O40" s="152"/>
      <c r="P40" s="152"/>
      <c r="Q40" s="153"/>
    </row>
    <row r="41" spans="1:17" x14ac:dyDescent="0.4">
      <c r="A41" s="151"/>
      <c r="B41" s="152"/>
      <c r="C41" s="152"/>
      <c r="D41" s="152"/>
      <c r="E41" s="152"/>
      <c r="F41" s="152"/>
      <c r="G41" s="152"/>
      <c r="H41" s="152"/>
      <c r="I41" s="152"/>
      <c r="J41" s="152"/>
      <c r="K41" s="152"/>
      <c r="L41" s="152"/>
      <c r="M41" s="152"/>
      <c r="N41" s="152"/>
      <c r="O41" s="152"/>
      <c r="P41" s="152"/>
      <c r="Q41" s="153"/>
    </row>
    <row r="42" spans="1:17" ht="15" thickBot="1" x14ac:dyDescent="0.45">
      <c r="A42" s="154"/>
      <c r="B42" s="155"/>
      <c r="C42" s="155"/>
      <c r="D42" s="155"/>
      <c r="E42" s="155"/>
      <c r="F42" s="155"/>
      <c r="G42" s="155"/>
      <c r="H42" s="155"/>
      <c r="I42" s="155"/>
      <c r="J42" s="155"/>
      <c r="K42" s="155"/>
      <c r="L42" s="155"/>
      <c r="M42" s="155"/>
      <c r="N42" s="155"/>
      <c r="O42" s="155"/>
      <c r="P42" s="155"/>
      <c r="Q42" s="156"/>
    </row>
    <row r="51" spans="1:17" ht="15" thickBot="1" x14ac:dyDescent="0.45"/>
    <row r="52" spans="1:17" x14ac:dyDescent="0.4">
      <c r="A52" s="4"/>
      <c r="B52" s="114"/>
      <c r="C52" s="114"/>
      <c r="D52" s="157" t="s">
        <v>103</v>
      </c>
      <c r="E52" s="157"/>
      <c r="F52" s="157"/>
      <c r="G52" s="157"/>
      <c r="H52" s="157"/>
      <c r="I52" s="157"/>
      <c r="J52" s="157"/>
      <c r="K52" s="157"/>
      <c r="L52" s="157"/>
      <c r="M52" s="157"/>
      <c r="N52" s="157"/>
      <c r="O52" s="5"/>
      <c r="P52" s="5"/>
      <c r="Q52" s="6"/>
    </row>
    <row r="53" spans="1:17" x14ac:dyDescent="0.4">
      <c r="A53" s="7"/>
      <c r="B53" s="115"/>
      <c r="C53" s="115"/>
      <c r="D53" s="158" t="str">
        <f>Planlægning!D2</f>
        <v>Virksomhed A/S</v>
      </c>
      <c r="E53" s="158"/>
      <c r="F53" s="158"/>
      <c r="G53" s="158"/>
      <c r="H53" s="158"/>
      <c r="I53" s="158"/>
      <c r="J53" s="158"/>
      <c r="K53" s="158"/>
      <c r="L53" s="158"/>
      <c r="M53" s="158"/>
      <c r="N53" s="158"/>
      <c r="O53" s="2"/>
      <c r="P53" s="2"/>
      <c r="Q53" s="8"/>
    </row>
    <row r="54" spans="1:17" ht="15" thickBot="1" x14ac:dyDescent="0.45">
      <c r="A54" s="9"/>
      <c r="B54" s="116"/>
      <c r="C54" s="116"/>
      <c r="D54" s="16"/>
      <c r="E54" s="16"/>
      <c r="F54" s="16"/>
      <c r="G54" s="16"/>
      <c r="H54" s="17"/>
      <c r="I54" s="17"/>
      <c r="J54" s="17"/>
      <c r="K54" s="17"/>
      <c r="L54" s="17"/>
      <c r="M54" s="10"/>
      <c r="N54" s="10"/>
      <c r="O54" s="11"/>
      <c r="P54" s="11"/>
      <c r="Q54" s="103" t="s">
        <v>1</v>
      </c>
    </row>
    <row r="58" spans="1:17" x14ac:dyDescent="0.4">
      <c r="A58" s="161" t="str">
        <f>IF(Planlægning!C7&lt;&gt;"",TEXT("Møde # "&amp;Planlægning!B7&amp;", "&amp;TEXT(Planlægning!C7,"dddd d. mmmm åååå"),),"")</f>
        <v>Møde # 1, Indsæt dato</v>
      </c>
      <c r="B58" s="161"/>
      <c r="C58" s="161"/>
      <c r="D58" s="161"/>
      <c r="E58" s="161"/>
      <c r="F58" s="161"/>
      <c r="G58" s="161"/>
      <c r="H58" s="161"/>
      <c r="J58" s="161" t="str">
        <f>IF(Planlægning!C9&lt;&gt;"",TEXT("Møde # "&amp;Planlægning!B9&amp;", "&amp;TEXT(Planlægning!C9,"dddd d. mmmm åååå"),),"")</f>
        <v/>
      </c>
      <c r="K58" s="161"/>
      <c r="L58" s="161"/>
      <c r="M58" s="161"/>
      <c r="N58" s="161"/>
      <c r="O58" s="161"/>
      <c r="P58" s="161"/>
      <c r="Q58" s="161"/>
    </row>
    <row r="59" spans="1:17" x14ac:dyDescent="0.4">
      <c r="A59" s="159" t="str">
        <f>IF(A58&lt;&gt;"","Tema:","")</f>
        <v>Tema:</v>
      </c>
      <c r="B59" s="159"/>
      <c r="C59" s="159"/>
      <c r="D59" s="159"/>
      <c r="E59" s="159"/>
      <c r="F59" s="159"/>
      <c r="G59" s="159"/>
      <c r="H59" s="159"/>
      <c r="J59" s="159" t="str">
        <f>IF(J58&lt;&gt;"","Tema:","")</f>
        <v/>
      </c>
      <c r="K59" s="159"/>
      <c r="L59" s="159"/>
      <c r="M59" s="159"/>
      <c r="N59" s="159"/>
      <c r="O59" s="159"/>
      <c r="P59" s="159"/>
      <c r="Q59" s="159"/>
    </row>
    <row r="60" spans="1:17" x14ac:dyDescent="0.4">
      <c r="A60" s="160" t="str">
        <f>IF(A58&lt;&gt;"",TEXT(Planlægning!E7,),"")</f>
        <v>Vælg tema</v>
      </c>
      <c r="B60" s="160"/>
      <c r="C60" s="160"/>
      <c r="D60" s="160"/>
      <c r="E60" s="160"/>
      <c r="F60" s="160"/>
      <c r="G60" s="160"/>
      <c r="H60" s="160"/>
      <c r="J60" s="160" t="str">
        <f>IF(J58&lt;&gt;"",TEXT(Planlægning!E9,),"")</f>
        <v/>
      </c>
      <c r="K60" s="160"/>
      <c r="L60" s="160"/>
      <c r="M60" s="160"/>
      <c r="N60" s="160"/>
      <c r="O60" s="160"/>
      <c r="P60" s="160"/>
      <c r="Q60" s="160"/>
    </row>
    <row r="61" spans="1:17" x14ac:dyDescent="0.4">
      <c r="A61" s="160" t="str">
        <f>IF(A58&lt;&gt;"",TEXT(Planlægning!G7,),"")</f>
        <v>Vælg tema</v>
      </c>
      <c r="B61" s="160"/>
      <c r="C61" s="160"/>
      <c r="D61" s="160"/>
      <c r="E61" s="160"/>
      <c r="F61" s="160"/>
      <c r="G61" s="160"/>
      <c r="H61" s="160"/>
      <c r="J61" s="160" t="str">
        <f>IF(J58&lt;&gt;"",TEXT(Planlægning!G9,),"")</f>
        <v/>
      </c>
      <c r="K61" s="160"/>
      <c r="L61" s="160"/>
      <c r="M61" s="160"/>
      <c r="N61" s="160"/>
      <c r="O61" s="160"/>
      <c r="P61" s="160"/>
      <c r="Q61" s="160"/>
    </row>
    <row r="62" spans="1:17" x14ac:dyDescent="0.4">
      <c r="A62" s="160" t="str">
        <f>IF(A58&lt;&gt;"",TEXT(Planlægning!I7,),"")</f>
        <v>Vælg tema</v>
      </c>
      <c r="B62" s="160"/>
      <c r="C62" s="160"/>
      <c r="D62" s="160"/>
      <c r="E62" s="160"/>
      <c r="F62" s="160"/>
      <c r="G62" s="160"/>
      <c r="H62" s="160"/>
      <c r="J62" s="160" t="str">
        <f>IF(J58&lt;&gt;"",TEXT(Planlægning!I9,),"")</f>
        <v/>
      </c>
      <c r="K62" s="160"/>
      <c r="L62" s="160"/>
      <c r="M62" s="160"/>
      <c r="N62" s="160"/>
      <c r="O62" s="160"/>
      <c r="P62" s="160"/>
      <c r="Q62" s="160"/>
    </row>
    <row r="63" spans="1:17" x14ac:dyDescent="0.4">
      <c r="A63" s="150" t="str">
        <f>IF(A58&lt;&gt;"",IF(Planlægning!C8&lt;&gt;"",Planlægning!C8,""),"")</f>
        <v>Forberedelse / Bilag
Tryk [Alt] &amp; [Enter] for linjeskift</v>
      </c>
      <c r="B63" s="150"/>
      <c r="C63" s="150"/>
      <c r="D63" s="150"/>
      <c r="E63" s="150"/>
      <c r="F63" s="150"/>
      <c r="G63" s="150"/>
      <c r="H63" s="150"/>
      <c r="J63" s="150" t="str">
        <f>IF(J58&lt;&gt;"",IF(Planlægning!C10&lt;&gt;"",Planlægning!C10,""),"")</f>
        <v/>
      </c>
      <c r="K63" s="150"/>
      <c r="L63" s="150"/>
      <c r="M63" s="150"/>
      <c r="N63" s="150"/>
      <c r="O63" s="150"/>
      <c r="P63" s="150"/>
      <c r="Q63" s="150"/>
    </row>
    <row r="64" spans="1:17" x14ac:dyDescent="0.4">
      <c r="A64" s="150"/>
      <c r="B64" s="150"/>
      <c r="C64" s="150"/>
      <c r="D64" s="150"/>
      <c r="E64" s="150"/>
      <c r="F64" s="150"/>
      <c r="G64" s="150"/>
      <c r="H64" s="150"/>
      <c r="J64" s="150"/>
      <c r="K64" s="150"/>
      <c r="L64" s="150"/>
      <c r="M64" s="150"/>
      <c r="N64" s="150"/>
      <c r="O64" s="150"/>
      <c r="P64" s="150"/>
      <c r="Q64" s="150"/>
    </row>
    <row r="65" spans="1:17" x14ac:dyDescent="0.4">
      <c r="A65" s="150"/>
      <c r="B65" s="150"/>
      <c r="C65" s="150"/>
      <c r="D65" s="150"/>
      <c r="E65" s="150"/>
      <c r="F65" s="150"/>
      <c r="G65" s="150"/>
      <c r="H65" s="150"/>
      <c r="J65" s="150"/>
      <c r="K65" s="150"/>
      <c r="L65" s="150"/>
      <c r="M65" s="150"/>
      <c r="N65" s="150"/>
      <c r="O65" s="150"/>
      <c r="P65" s="150"/>
      <c r="Q65" s="150"/>
    </row>
    <row r="66" spans="1:17" x14ac:dyDescent="0.4">
      <c r="A66" s="150" t="str">
        <f>IF(A58&lt;&gt;"",IF(Planlægning!G8&lt;&gt;"",Planlægning!G8,""),"")</f>
        <v>Yderligere information
Tryk [Alt] &amp; [Enter] for linjeskift</v>
      </c>
      <c r="B66" s="150"/>
      <c r="C66" s="150"/>
      <c r="D66" s="150"/>
      <c r="E66" s="150"/>
      <c r="F66" s="150"/>
      <c r="G66" s="150"/>
      <c r="H66" s="150"/>
      <c r="J66" s="150" t="str">
        <f>IF(J58&lt;&gt;"",IF(Planlægning!G10&lt;&gt;"",Planlægning!G10,""),"")</f>
        <v/>
      </c>
      <c r="K66" s="150"/>
      <c r="L66" s="150"/>
      <c r="M66" s="150"/>
      <c r="N66" s="150"/>
      <c r="O66" s="150"/>
      <c r="P66" s="150"/>
      <c r="Q66" s="150"/>
    </row>
    <row r="67" spans="1:17" x14ac:dyDescent="0.4">
      <c r="A67" s="150"/>
      <c r="B67" s="150"/>
      <c r="C67" s="150"/>
      <c r="D67" s="150"/>
      <c r="E67" s="150"/>
      <c r="F67" s="150"/>
      <c r="G67" s="150"/>
      <c r="H67" s="150"/>
      <c r="J67" s="150"/>
      <c r="K67" s="150"/>
      <c r="L67" s="150"/>
      <c r="M67" s="150"/>
      <c r="N67" s="150"/>
      <c r="O67" s="150"/>
      <c r="P67" s="150"/>
      <c r="Q67" s="150"/>
    </row>
    <row r="68" spans="1:17" x14ac:dyDescent="0.4">
      <c r="A68" s="150"/>
      <c r="B68" s="150"/>
      <c r="C68" s="150"/>
      <c r="D68" s="150"/>
      <c r="E68" s="150"/>
      <c r="F68" s="150"/>
      <c r="G68" s="150"/>
      <c r="H68" s="150"/>
      <c r="J68" s="150"/>
      <c r="K68" s="150"/>
      <c r="L68" s="150"/>
      <c r="M68" s="150"/>
      <c r="N68" s="150"/>
      <c r="O68" s="150"/>
      <c r="P68" s="150"/>
      <c r="Q68" s="150"/>
    </row>
    <row r="69" spans="1:17" x14ac:dyDescent="0.4">
      <c r="A69" s="150"/>
      <c r="B69" s="150"/>
      <c r="C69" s="150"/>
      <c r="D69" s="150"/>
      <c r="E69" s="150"/>
      <c r="F69" s="150"/>
      <c r="G69" s="150"/>
      <c r="H69" s="150"/>
      <c r="J69" s="150"/>
      <c r="K69" s="150"/>
      <c r="L69" s="150"/>
      <c r="M69" s="150"/>
      <c r="N69" s="150"/>
      <c r="O69" s="150"/>
      <c r="P69" s="150"/>
      <c r="Q69" s="150"/>
    </row>
    <row r="73" spans="1:17" x14ac:dyDescent="0.4">
      <c r="A73" s="161" t="str">
        <f>IF(Planlægning!C11&lt;&gt;"",TEXT("Møde # "&amp;Planlægning!B11&amp;", "&amp;TEXT(Planlægning!C11,"dddd d. mmmm åååå"),),"")</f>
        <v/>
      </c>
      <c r="B73" s="161"/>
      <c r="C73" s="161"/>
      <c r="D73" s="161"/>
      <c r="E73" s="161"/>
      <c r="F73" s="161"/>
      <c r="G73" s="161"/>
      <c r="H73" s="161"/>
      <c r="J73" s="161" t="str">
        <f>IF(Planlægning!C13&lt;&gt;"",TEXT("Møde # "&amp;Planlægning!B13&amp;", "&amp;TEXT(Planlægning!C13,"dddd d. mmmm åååå"),),"")</f>
        <v/>
      </c>
      <c r="K73" s="161"/>
      <c r="L73" s="161"/>
      <c r="M73" s="161"/>
      <c r="N73" s="161"/>
      <c r="O73" s="161"/>
      <c r="P73" s="161"/>
      <c r="Q73" s="161"/>
    </row>
    <row r="74" spans="1:17" x14ac:dyDescent="0.4">
      <c r="A74" s="159" t="str">
        <f>IF(A73&lt;&gt;"","Tema:","")</f>
        <v/>
      </c>
      <c r="B74" s="159"/>
      <c r="C74" s="159"/>
      <c r="D74" s="159"/>
      <c r="E74" s="159"/>
      <c r="F74" s="159"/>
      <c r="G74" s="159"/>
      <c r="H74" s="159"/>
      <c r="J74" s="159" t="str">
        <f>IF(J73&lt;&gt;"","Tema:","")</f>
        <v/>
      </c>
      <c r="K74" s="159"/>
      <c r="L74" s="159"/>
      <c r="M74" s="159"/>
      <c r="N74" s="159"/>
      <c r="O74" s="159"/>
      <c r="P74" s="159"/>
      <c r="Q74" s="159"/>
    </row>
    <row r="75" spans="1:17" x14ac:dyDescent="0.4">
      <c r="A75" s="160" t="str">
        <f>IF(A73&lt;&gt;"",TEXT(Planlægning!E11,),"")</f>
        <v/>
      </c>
      <c r="B75" s="160"/>
      <c r="C75" s="160"/>
      <c r="D75" s="160"/>
      <c r="E75" s="160"/>
      <c r="F75" s="160"/>
      <c r="G75" s="160"/>
      <c r="H75" s="160"/>
      <c r="J75" s="160" t="str">
        <f>IF(J73&lt;&gt;"",TEXT(Planlægning!E13,),"")</f>
        <v/>
      </c>
      <c r="K75" s="160"/>
      <c r="L75" s="160"/>
      <c r="M75" s="160"/>
      <c r="N75" s="160"/>
      <c r="O75" s="160"/>
      <c r="P75" s="160"/>
      <c r="Q75" s="160"/>
    </row>
    <row r="76" spans="1:17" x14ac:dyDescent="0.4">
      <c r="A76" s="160" t="str">
        <f>IF(A73&lt;&gt;"",TEXT(Planlægning!G11,),"")</f>
        <v/>
      </c>
      <c r="B76" s="160"/>
      <c r="C76" s="160"/>
      <c r="D76" s="160"/>
      <c r="E76" s="160"/>
      <c r="F76" s="160"/>
      <c r="G76" s="160"/>
      <c r="H76" s="160"/>
      <c r="J76" s="160" t="str">
        <f>IF(J73&lt;&gt;"",TEXT(Planlægning!G13,),"")</f>
        <v/>
      </c>
      <c r="K76" s="160"/>
      <c r="L76" s="160"/>
      <c r="M76" s="160"/>
      <c r="N76" s="160"/>
      <c r="O76" s="160"/>
      <c r="P76" s="160"/>
      <c r="Q76" s="160"/>
    </row>
    <row r="77" spans="1:17" x14ac:dyDescent="0.4">
      <c r="A77" s="160" t="str">
        <f>IF(A73&lt;&gt;"",TEXT(Planlægning!I11,),"")</f>
        <v/>
      </c>
      <c r="B77" s="160"/>
      <c r="C77" s="160"/>
      <c r="D77" s="160"/>
      <c r="E77" s="160"/>
      <c r="F77" s="160"/>
      <c r="G77" s="160"/>
      <c r="H77" s="160"/>
      <c r="J77" s="160" t="str">
        <f>IF(J73&lt;&gt;"",TEXT(Planlægning!I13,),"")</f>
        <v/>
      </c>
      <c r="K77" s="160"/>
      <c r="L77" s="160"/>
      <c r="M77" s="160"/>
      <c r="N77" s="160"/>
      <c r="O77" s="160"/>
      <c r="P77" s="160"/>
      <c r="Q77" s="160"/>
    </row>
    <row r="78" spans="1:17" x14ac:dyDescent="0.4">
      <c r="A78" s="150" t="str">
        <f>IF(A73&lt;&gt;"",IF(Planlægning!C12&lt;&gt;"",Planlægning!C12,""),"")</f>
        <v/>
      </c>
      <c r="B78" s="150"/>
      <c r="C78" s="150"/>
      <c r="D78" s="150"/>
      <c r="E78" s="150"/>
      <c r="F78" s="150"/>
      <c r="G78" s="150"/>
      <c r="H78" s="150"/>
      <c r="J78" s="150" t="str">
        <f>IF(J73&lt;&gt;"",IF(Planlægning!C14&lt;&gt;"",Planlægning!C14,""),"")</f>
        <v/>
      </c>
      <c r="K78" s="150"/>
      <c r="L78" s="150"/>
      <c r="M78" s="150"/>
      <c r="N78" s="150"/>
      <c r="O78" s="150"/>
      <c r="P78" s="150"/>
      <c r="Q78" s="150"/>
    </row>
    <row r="79" spans="1:17" x14ac:dyDescent="0.4">
      <c r="A79" s="150"/>
      <c r="B79" s="150"/>
      <c r="C79" s="150"/>
      <c r="D79" s="150"/>
      <c r="E79" s="150"/>
      <c r="F79" s="150"/>
      <c r="G79" s="150"/>
      <c r="H79" s="150"/>
      <c r="J79" s="150"/>
      <c r="K79" s="150"/>
      <c r="L79" s="150"/>
      <c r="M79" s="150"/>
      <c r="N79" s="150"/>
      <c r="O79" s="150"/>
      <c r="P79" s="150"/>
      <c r="Q79" s="150"/>
    </row>
    <row r="80" spans="1:17" x14ac:dyDescent="0.4">
      <c r="A80" s="150"/>
      <c r="B80" s="150"/>
      <c r="C80" s="150"/>
      <c r="D80" s="150"/>
      <c r="E80" s="150"/>
      <c r="F80" s="150"/>
      <c r="G80" s="150"/>
      <c r="H80" s="150"/>
      <c r="J80" s="150"/>
      <c r="K80" s="150"/>
      <c r="L80" s="150"/>
      <c r="M80" s="150"/>
      <c r="N80" s="150"/>
      <c r="O80" s="150"/>
      <c r="P80" s="150"/>
      <c r="Q80" s="150"/>
    </row>
    <row r="81" spans="1:17" x14ac:dyDescent="0.4">
      <c r="A81" s="150" t="str">
        <f>IF(A73&lt;&gt;"",IF(Planlægning!G12&lt;&gt;"",Planlægning!G12,""),"")</f>
        <v/>
      </c>
      <c r="B81" s="150"/>
      <c r="C81" s="150"/>
      <c r="D81" s="150"/>
      <c r="E81" s="150"/>
      <c r="F81" s="150"/>
      <c r="G81" s="150"/>
      <c r="H81" s="150"/>
      <c r="J81" s="150" t="str">
        <f>IF(J73&lt;&gt;"",IF(Planlægning!G14&lt;&gt;"",Planlægning!G14,""),"")</f>
        <v/>
      </c>
      <c r="K81" s="150"/>
      <c r="L81" s="150"/>
      <c r="M81" s="150"/>
      <c r="N81" s="150"/>
      <c r="O81" s="150"/>
      <c r="P81" s="150"/>
      <c r="Q81" s="150"/>
    </row>
    <row r="82" spans="1:17" x14ac:dyDescent="0.4">
      <c r="A82" s="150"/>
      <c r="B82" s="150"/>
      <c r="C82" s="150"/>
      <c r="D82" s="150"/>
      <c r="E82" s="150"/>
      <c r="F82" s="150"/>
      <c r="G82" s="150"/>
      <c r="H82" s="150"/>
      <c r="J82" s="150"/>
      <c r="K82" s="150"/>
      <c r="L82" s="150"/>
      <c r="M82" s="150"/>
      <c r="N82" s="150"/>
      <c r="O82" s="150"/>
      <c r="P82" s="150"/>
      <c r="Q82" s="150"/>
    </row>
    <row r="83" spans="1:17" x14ac:dyDescent="0.4">
      <c r="A83" s="150"/>
      <c r="B83" s="150"/>
      <c r="C83" s="150"/>
      <c r="D83" s="150"/>
      <c r="E83" s="150"/>
      <c r="F83" s="150"/>
      <c r="G83" s="150"/>
      <c r="H83" s="150"/>
      <c r="J83" s="150"/>
      <c r="K83" s="150"/>
      <c r="L83" s="150"/>
      <c r="M83" s="150"/>
      <c r="N83" s="150"/>
      <c r="O83" s="150"/>
      <c r="P83" s="150"/>
      <c r="Q83" s="150"/>
    </row>
    <row r="84" spans="1:17" x14ac:dyDescent="0.4">
      <c r="A84" s="150"/>
      <c r="B84" s="150"/>
      <c r="C84" s="150"/>
      <c r="D84" s="150"/>
      <c r="E84" s="150"/>
      <c r="F84" s="150"/>
      <c r="G84" s="150"/>
      <c r="H84" s="150"/>
      <c r="J84" s="150"/>
      <c r="K84" s="150"/>
      <c r="L84" s="150"/>
      <c r="M84" s="150"/>
      <c r="N84" s="150"/>
      <c r="O84" s="150"/>
      <c r="P84" s="150"/>
      <c r="Q84" s="150"/>
    </row>
    <row r="88" spans="1:17" x14ac:dyDescent="0.4">
      <c r="A88" s="161" t="str">
        <f>IF(Planlægning!C15&lt;&gt;"",TEXT("Møde # "&amp;Planlægning!B15&amp;", "&amp;TEXT(Planlægning!C15,"dddd d. mmmm åååå"),),"")</f>
        <v/>
      </c>
      <c r="B88" s="161"/>
      <c r="C88" s="161"/>
      <c r="D88" s="161"/>
      <c r="E88" s="161"/>
      <c r="F88" s="161"/>
      <c r="G88" s="161"/>
      <c r="H88" s="161"/>
      <c r="J88" s="161" t="str">
        <f>IF(Planlægning!C17&lt;&gt;"",TEXT("Møde # "&amp;Planlægning!B17&amp;", "&amp;TEXT(Planlægning!C17,"dddd d. mmmm åååå"),),"")</f>
        <v/>
      </c>
      <c r="K88" s="161"/>
      <c r="L88" s="161"/>
      <c r="M88" s="161"/>
      <c r="N88" s="161"/>
      <c r="O88" s="161"/>
      <c r="P88" s="161"/>
      <c r="Q88" s="161"/>
    </row>
    <row r="89" spans="1:17" x14ac:dyDescent="0.4">
      <c r="A89" s="159" t="str">
        <f>IF(A88&lt;&gt;"","Tema:","")</f>
        <v/>
      </c>
      <c r="B89" s="159"/>
      <c r="C89" s="159"/>
      <c r="D89" s="159"/>
      <c r="E89" s="159"/>
      <c r="F89" s="159"/>
      <c r="G89" s="159"/>
      <c r="H89" s="159"/>
      <c r="J89" s="159" t="str">
        <f>IF(J88&lt;&gt;"","Tema:","")</f>
        <v/>
      </c>
      <c r="K89" s="159"/>
      <c r="L89" s="159"/>
      <c r="M89" s="159"/>
      <c r="N89" s="159"/>
      <c r="O89" s="159"/>
      <c r="P89" s="159"/>
      <c r="Q89" s="159"/>
    </row>
    <row r="90" spans="1:17" x14ac:dyDescent="0.4">
      <c r="A90" s="160" t="str">
        <f>IF(A88&lt;&gt;"",TEXT(Planlægning!E15,),"")</f>
        <v/>
      </c>
      <c r="B90" s="160"/>
      <c r="C90" s="160"/>
      <c r="D90" s="160"/>
      <c r="E90" s="160"/>
      <c r="F90" s="160"/>
      <c r="G90" s="160"/>
      <c r="H90" s="160"/>
      <c r="J90" s="160" t="str">
        <f>IF(J88&lt;&gt;"",TEXT(Planlægning!E17,),"")</f>
        <v/>
      </c>
      <c r="K90" s="160"/>
      <c r="L90" s="160"/>
      <c r="M90" s="160"/>
      <c r="N90" s="160"/>
      <c r="O90" s="160"/>
      <c r="P90" s="160"/>
      <c r="Q90" s="160"/>
    </row>
    <row r="91" spans="1:17" x14ac:dyDescent="0.4">
      <c r="A91" s="160" t="str">
        <f>IF(A88&lt;&gt;"",TEXT(Planlægning!G15,),"")</f>
        <v/>
      </c>
      <c r="B91" s="160"/>
      <c r="C91" s="160"/>
      <c r="D91" s="160"/>
      <c r="E91" s="160"/>
      <c r="F91" s="160"/>
      <c r="G91" s="160"/>
      <c r="H91" s="160"/>
      <c r="J91" s="160" t="str">
        <f>IF(J88&lt;&gt;"",TEXT(Planlægning!G17,),"")</f>
        <v/>
      </c>
      <c r="K91" s="160"/>
      <c r="L91" s="160"/>
      <c r="M91" s="160"/>
      <c r="N91" s="160"/>
      <c r="O91" s="160"/>
      <c r="P91" s="160"/>
      <c r="Q91" s="160"/>
    </row>
    <row r="92" spans="1:17" x14ac:dyDescent="0.4">
      <c r="A92" s="160" t="str">
        <f>IF(A88&lt;&gt;"",TEXT(Planlægning!I15,),"")</f>
        <v/>
      </c>
      <c r="B92" s="160"/>
      <c r="C92" s="160"/>
      <c r="D92" s="160"/>
      <c r="E92" s="160"/>
      <c r="F92" s="160"/>
      <c r="G92" s="160"/>
      <c r="H92" s="160"/>
      <c r="J92" s="160" t="str">
        <f>IF(J88&lt;&gt;"",TEXT(Planlægning!I17,),"")</f>
        <v/>
      </c>
      <c r="K92" s="160"/>
      <c r="L92" s="160"/>
      <c r="M92" s="160"/>
      <c r="N92" s="160"/>
      <c r="O92" s="160"/>
      <c r="P92" s="160"/>
      <c r="Q92" s="160"/>
    </row>
    <row r="93" spans="1:17" x14ac:dyDescent="0.4">
      <c r="A93" s="150" t="str">
        <f>IF(A88&lt;&gt;"",IF(Planlægning!C16&lt;&gt;"",Planlægning!C16,""),"")</f>
        <v/>
      </c>
      <c r="B93" s="150"/>
      <c r="C93" s="150"/>
      <c r="D93" s="150"/>
      <c r="E93" s="150"/>
      <c r="F93" s="150"/>
      <c r="G93" s="150"/>
      <c r="H93" s="150"/>
      <c r="J93" s="150" t="str">
        <f>IF(J88&lt;&gt;"",IF(Planlægning!C18&lt;&gt;"",Planlægning!C18,""),"")</f>
        <v/>
      </c>
      <c r="K93" s="150"/>
      <c r="L93" s="150"/>
      <c r="M93" s="150"/>
      <c r="N93" s="150"/>
      <c r="O93" s="150"/>
      <c r="P93" s="150"/>
      <c r="Q93" s="150"/>
    </row>
    <row r="94" spans="1:17" x14ac:dyDescent="0.4">
      <c r="A94" s="150"/>
      <c r="B94" s="150"/>
      <c r="C94" s="150"/>
      <c r="D94" s="150"/>
      <c r="E94" s="150"/>
      <c r="F94" s="150"/>
      <c r="G94" s="150"/>
      <c r="H94" s="150"/>
      <c r="J94" s="150"/>
      <c r="K94" s="150"/>
      <c r="L94" s="150"/>
      <c r="M94" s="150"/>
      <c r="N94" s="150"/>
      <c r="O94" s="150"/>
      <c r="P94" s="150"/>
      <c r="Q94" s="150"/>
    </row>
    <row r="95" spans="1:17" x14ac:dyDescent="0.4">
      <c r="A95" s="150"/>
      <c r="B95" s="150"/>
      <c r="C95" s="150"/>
      <c r="D95" s="150"/>
      <c r="E95" s="150"/>
      <c r="F95" s="150"/>
      <c r="G95" s="150"/>
      <c r="H95" s="150"/>
      <c r="J95" s="150"/>
      <c r="K95" s="150"/>
      <c r="L95" s="150"/>
      <c r="M95" s="150"/>
      <c r="N95" s="150"/>
      <c r="O95" s="150"/>
      <c r="P95" s="150"/>
      <c r="Q95" s="150"/>
    </row>
    <row r="96" spans="1:17" x14ac:dyDescent="0.4">
      <c r="A96" s="150" t="str">
        <f>IF(A88&lt;&gt;"",IF(Planlægning!G16&lt;&gt;"",Planlægning!G16,""),"")</f>
        <v/>
      </c>
      <c r="B96" s="150"/>
      <c r="C96" s="150"/>
      <c r="D96" s="150"/>
      <c r="E96" s="150"/>
      <c r="F96" s="150"/>
      <c r="G96" s="150"/>
      <c r="H96" s="150"/>
      <c r="J96" s="150" t="str">
        <f>IF(J88&lt;&gt;"",IF(Planlægning!G18&lt;&gt;"",Planlægning!G18,""),"")</f>
        <v/>
      </c>
      <c r="K96" s="150"/>
      <c r="L96" s="150"/>
      <c r="M96" s="150"/>
      <c r="N96" s="150"/>
      <c r="O96" s="150"/>
      <c r="P96" s="150"/>
      <c r="Q96" s="150"/>
    </row>
    <row r="97" spans="1:17" x14ac:dyDescent="0.4">
      <c r="A97" s="150"/>
      <c r="B97" s="150"/>
      <c r="C97" s="150"/>
      <c r="D97" s="150"/>
      <c r="E97" s="150"/>
      <c r="F97" s="150"/>
      <c r="G97" s="150"/>
      <c r="H97" s="150"/>
      <c r="J97" s="150"/>
      <c r="K97" s="150"/>
      <c r="L97" s="150"/>
      <c r="M97" s="150"/>
      <c r="N97" s="150"/>
      <c r="O97" s="150"/>
      <c r="P97" s="150"/>
      <c r="Q97" s="150"/>
    </row>
    <row r="98" spans="1:17" x14ac:dyDescent="0.4">
      <c r="A98" s="150"/>
      <c r="B98" s="150"/>
      <c r="C98" s="150"/>
      <c r="D98" s="150"/>
      <c r="E98" s="150"/>
      <c r="F98" s="150"/>
      <c r="G98" s="150"/>
      <c r="H98" s="150"/>
      <c r="J98" s="150"/>
      <c r="K98" s="150"/>
      <c r="L98" s="150"/>
      <c r="M98" s="150"/>
      <c r="N98" s="150"/>
      <c r="O98" s="150"/>
      <c r="P98" s="150"/>
      <c r="Q98" s="150"/>
    </row>
    <row r="99" spans="1:17" x14ac:dyDescent="0.4">
      <c r="A99" s="150"/>
      <c r="B99" s="150"/>
      <c r="C99" s="150"/>
      <c r="D99" s="150"/>
      <c r="E99" s="150"/>
      <c r="F99" s="150"/>
      <c r="G99" s="150"/>
      <c r="H99" s="150"/>
      <c r="J99" s="150"/>
      <c r="K99" s="150"/>
      <c r="L99" s="150"/>
      <c r="M99" s="150"/>
      <c r="N99" s="150"/>
      <c r="O99" s="150"/>
      <c r="P99" s="150"/>
      <c r="Q99" s="150"/>
    </row>
    <row r="103" spans="1:17" x14ac:dyDescent="0.4">
      <c r="A103" s="162" t="str">
        <f>IF(A108&lt;&gt;"","Årshjul","")</f>
        <v/>
      </c>
      <c r="B103" s="162"/>
      <c r="C103" s="162"/>
      <c r="D103" s="162"/>
      <c r="E103" s="162"/>
      <c r="F103" s="162"/>
      <c r="G103" s="162"/>
      <c r="H103" s="162"/>
      <c r="I103" s="162"/>
      <c r="J103" s="162"/>
      <c r="K103" s="162"/>
      <c r="L103" s="162"/>
      <c r="M103" s="162"/>
      <c r="N103" s="162"/>
      <c r="O103" s="162"/>
      <c r="P103" s="162"/>
      <c r="Q103" s="162"/>
    </row>
    <row r="104" spans="1:17" x14ac:dyDescent="0.4">
      <c r="A104" s="162"/>
      <c r="B104" s="162"/>
      <c r="C104" s="162"/>
      <c r="D104" s="162"/>
      <c r="E104" s="162"/>
      <c r="F104" s="162"/>
      <c r="G104" s="162"/>
      <c r="H104" s="162"/>
      <c r="I104" s="162"/>
      <c r="J104" s="162"/>
      <c r="K104" s="162"/>
      <c r="L104" s="162"/>
      <c r="M104" s="162"/>
      <c r="N104" s="162"/>
      <c r="O104" s="162"/>
      <c r="P104" s="162"/>
      <c r="Q104" s="162"/>
    </row>
    <row r="105" spans="1:17" x14ac:dyDescent="0.4">
      <c r="A105" s="162"/>
      <c r="B105" s="162"/>
      <c r="C105" s="162"/>
      <c r="D105" s="162"/>
      <c r="E105" s="162"/>
      <c r="F105" s="162"/>
      <c r="G105" s="162"/>
      <c r="H105" s="162"/>
      <c r="I105" s="162"/>
      <c r="J105" s="162"/>
      <c r="K105" s="162"/>
      <c r="L105" s="162"/>
      <c r="M105" s="162"/>
      <c r="N105" s="162"/>
      <c r="O105" s="162"/>
      <c r="P105" s="162"/>
      <c r="Q105" s="162"/>
    </row>
    <row r="108" spans="1:17" x14ac:dyDescent="0.4">
      <c r="A108" s="161" t="str">
        <f>IF(Planlægning!C19&lt;&gt;"",TEXT("Møde # "&amp;Planlægning!B19&amp;", "&amp;TEXT(Planlægning!C19,"dddd d. mmmm åååå"),),"")</f>
        <v/>
      </c>
      <c r="B108" s="161"/>
      <c r="C108" s="161"/>
      <c r="D108" s="161"/>
      <c r="E108" s="161"/>
      <c r="F108" s="161"/>
      <c r="G108" s="161"/>
      <c r="H108" s="161"/>
      <c r="J108" s="161" t="str">
        <f>IF(Planlægning!C21&lt;&gt;"",TEXT("Møde # "&amp;Planlægning!B21&amp;", "&amp;TEXT(Planlægning!C21,"dddd d. mmmm åååå"),),"")</f>
        <v/>
      </c>
      <c r="K108" s="161"/>
      <c r="L108" s="161"/>
      <c r="M108" s="161"/>
      <c r="N108" s="161"/>
      <c r="O108" s="161"/>
      <c r="P108" s="161"/>
      <c r="Q108" s="161"/>
    </row>
    <row r="109" spans="1:17" x14ac:dyDescent="0.4">
      <c r="A109" s="159" t="str">
        <f>IF(A108&lt;&gt;"","Tema:","")</f>
        <v/>
      </c>
      <c r="B109" s="159"/>
      <c r="C109" s="159"/>
      <c r="D109" s="159"/>
      <c r="E109" s="159"/>
      <c r="F109" s="159"/>
      <c r="G109" s="159"/>
      <c r="H109" s="159"/>
      <c r="J109" s="159" t="str">
        <f>IF(J108&lt;&gt;"","Tema:","")</f>
        <v/>
      </c>
      <c r="K109" s="159"/>
      <c r="L109" s="159"/>
      <c r="M109" s="159"/>
      <c r="N109" s="159"/>
      <c r="O109" s="159"/>
      <c r="P109" s="159"/>
      <c r="Q109" s="159"/>
    </row>
    <row r="110" spans="1:17" x14ac:dyDescent="0.4">
      <c r="A110" s="160" t="str">
        <f>IF(A108&lt;&gt;"",TEXT(Planlægning!E19,),"")</f>
        <v/>
      </c>
      <c r="B110" s="160"/>
      <c r="C110" s="160"/>
      <c r="D110" s="160"/>
      <c r="E110" s="160"/>
      <c r="F110" s="160"/>
      <c r="G110" s="160"/>
      <c r="H110" s="160"/>
      <c r="J110" s="160" t="str">
        <f>IF(J108&lt;&gt;"",TEXT(Planlægning!E21,),"")</f>
        <v/>
      </c>
      <c r="K110" s="160"/>
      <c r="L110" s="160"/>
      <c r="M110" s="160"/>
      <c r="N110" s="160"/>
      <c r="O110" s="160"/>
      <c r="P110" s="160"/>
      <c r="Q110" s="160"/>
    </row>
    <row r="111" spans="1:17" x14ac:dyDescent="0.4">
      <c r="A111" s="160" t="str">
        <f>IF(A108&lt;&gt;"",TEXT(Planlægning!G19,),"")</f>
        <v/>
      </c>
      <c r="B111" s="160"/>
      <c r="C111" s="160"/>
      <c r="D111" s="160"/>
      <c r="E111" s="160"/>
      <c r="F111" s="160"/>
      <c r="G111" s="160"/>
      <c r="H111" s="160"/>
      <c r="J111" s="160" t="str">
        <f>IF(J108&lt;&gt;"",TEXT(Planlægning!G21,),"")</f>
        <v/>
      </c>
      <c r="K111" s="160"/>
      <c r="L111" s="160"/>
      <c r="M111" s="160"/>
      <c r="N111" s="160"/>
      <c r="O111" s="160"/>
      <c r="P111" s="160"/>
      <c r="Q111" s="160"/>
    </row>
    <row r="112" spans="1:17" x14ac:dyDescent="0.4">
      <c r="A112" s="160" t="str">
        <f>IF(A108&lt;&gt;"",TEXT(Planlægning!I19,),"")</f>
        <v/>
      </c>
      <c r="B112" s="160"/>
      <c r="C112" s="160"/>
      <c r="D112" s="160"/>
      <c r="E112" s="160"/>
      <c r="F112" s="160"/>
      <c r="G112" s="160"/>
      <c r="H112" s="160"/>
      <c r="J112" s="160" t="str">
        <f>IF(J108&lt;&gt;"",TEXT(Planlægning!I21,),"")</f>
        <v/>
      </c>
      <c r="K112" s="160"/>
      <c r="L112" s="160"/>
      <c r="M112" s="160"/>
      <c r="N112" s="160"/>
      <c r="O112" s="160"/>
      <c r="P112" s="160"/>
      <c r="Q112" s="160"/>
    </row>
    <row r="113" spans="1:17" x14ac:dyDescent="0.4">
      <c r="A113" s="150" t="str">
        <f>IF(A108&lt;&gt;"",IF(Planlægning!C20&lt;&gt;"",Planlægning!C20,""),"")</f>
        <v/>
      </c>
      <c r="B113" s="150"/>
      <c r="C113" s="150"/>
      <c r="D113" s="150"/>
      <c r="E113" s="150"/>
      <c r="F113" s="150"/>
      <c r="G113" s="150"/>
      <c r="H113" s="150"/>
      <c r="J113" s="150" t="str">
        <f>IF(J108&lt;&gt;"",IF(Planlægning!C22&lt;&gt;"",Planlægning!C22,""),"")</f>
        <v/>
      </c>
      <c r="K113" s="150"/>
      <c r="L113" s="150"/>
      <c r="M113" s="150"/>
      <c r="N113" s="150"/>
      <c r="O113" s="150"/>
      <c r="P113" s="150"/>
      <c r="Q113" s="150"/>
    </row>
    <row r="114" spans="1:17" x14ac:dyDescent="0.4">
      <c r="A114" s="150"/>
      <c r="B114" s="150"/>
      <c r="C114" s="150"/>
      <c r="D114" s="150"/>
      <c r="E114" s="150"/>
      <c r="F114" s="150"/>
      <c r="G114" s="150"/>
      <c r="H114" s="150"/>
      <c r="J114" s="150"/>
      <c r="K114" s="150"/>
      <c r="L114" s="150"/>
      <c r="M114" s="150"/>
      <c r="N114" s="150"/>
      <c r="O114" s="150"/>
      <c r="P114" s="150"/>
      <c r="Q114" s="150"/>
    </row>
    <row r="115" spans="1:17" x14ac:dyDescent="0.4">
      <c r="A115" s="150"/>
      <c r="B115" s="150"/>
      <c r="C115" s="150"/>
      <c r="D115" s="150"/>
      <c r="E115" s="150"/>
      <c r="F115" s="150"/>
      <c r="G115" s="150"/>
      <c r="H115" s="150"/>
      <c r="J115" s="150"/>
      <c r="K115" s="150"/>
      <c r="L115" s="150"/>
      <c r="M115" s="150"/>
      <c r="N115" s="150"/>
      <c r="O115" s="150"/>
      <c r="P115" s="150"/>
      <c r="Q115" s="150"/>
    </row>
    <row r="116" spans="1:17" x14ac:dyDescent="0.4">
      <c r="A116" s="150" t="str">
        <f>IF(A108&lt;&gt;"",IF(Planlægning!G20&lt;&gt;"",Planlægning!G20,""),"")</f>
        <v/>
      </c>
      <c r="B116" s="150"/>
      <c r="C116" s="150"/>
      <c r="D116" s="150"/>
      <c r="E116" s="150"/>
      <c r="F116" s="150"/>
      <c r="G116" s="150"/>
      <c r="H116" s="150"/>
      <c r="J116" s="150" t="str">
        <f>IF(J108&lt;&gt;"",IF(Planlægning!G22&lt;&gt;"",Planlægning!G22,""),"")</f>
        <v/>
      </c>
      <c r="K116" s="150"/>
      <c r="L116" s="150"/>
      <c r="M116" s="150"/>
      <c r="N116" s="150"/>
      <c r="O116" s="150"/>
      <c r="P116" s="150"/>
      <c r="Q116" s="150"/>
    </row>
    <row r="117" spans="1:17" x14ac:dyDescent="0.4">
      <c r="A117" s="150"/>
      <c r="B117" s="150"/>
      <c r="C117" s="150"/>
      <c r="D117" s="150"/>
      <c r="E117" s="150"/>
      <c r="F117" s="150"/>
      <c r="G117" s="150"/>
      <c r="H117" s="150"/>
      <c r="J117" s="150"/>
      <c r="K117" s="150"/>
      <c r="L117" s="150"/>
      <c r="M117" s="150"/>
      <c r="N117" s="150"/>
      <c r="O117" s="150"/>
      <c r="P117" s="150"/>
      <c r="Q117" s="150"/>
    </row>
    <row r="118" spans="1:17" x14ac:dyDescent="0.4">
      <c r="A118" s="150"/>
      <c r="B118" s="150"/>
      <c r="C118" s="150"/>
      <c r="D118" s="150"/>
      <c r="E118" s="150"/>
      <c r="F118" s="150"/>
      <c r="G118" s="150"/>
      <c r="H118" s="150"/>
      <c r="J118" s="150"/>
      <c r="K118" s="150"/>
      <c r="L118" s="150"/>
      <c r="M118" s="150"/>
      <c r="N118" s="150"/>
      <c r="O118" s="150"/>
      <c r="P118" s="150"/>
      <c r="Q118" s="150"/>
    </row>
    <row r="119" spans="1:17" x14ac:dyDescent="0.4">
      <c r="A119" s="150"/>
      <c r="B119" s="150"/>
      <c r="C119" s="150"/>
      <c r="D119" s="150"/>
      <c r="E119" s="150"/>
      <c r="F119" s="150"/>
      <c r="G119" s="150"/>
      <c r="H119" s="150"/>
      <c r="J119" s="150"/>
      <c r="K119" s="150"/>
      <c r="L119" s="150"/>
      <c r="M119" s="150"/>
      <c r="N119" s="150"/>
      <c r="O119" s="150"/>
      <c r="P119" s="150"/>
      <c r="Q119" s="150"/>
    </row>
    <row r="123" spans="1:17" x14ac:dyDescent="0.4">
      <c r="A123" s="161" t="str">
        <f>IF(Planlægning!C23&lt;&gt;"",TEXT("Møde # "&amp;Planlægning!B23&amp;", "&amp;TEXT(Planlægning!C23,"dddd d. mmmm åååå"),),"")</f>
        <v/>
      </c>
      <c r="B123" s="161"/>
      <c r="C123" s="161"/>
      <c r="D123" s="161"/>
      <c r="E123" s="161"/>
      <c r="F123" s="161"/>
      <c r="G123" s="161"/>
      <c r="H123" s="161"/>
      <c r="J123" s="161" t="str">
        <f>IF(Planlægning!C25&lt;&gt;"",TEXT("Møde # "&amp;Planlægning!B25&amp;", "&amp;TEXT(Planlægning!C25,"dddd d. mmmm åååå"),),"")</f>
        <v/>
      </c>
      <c r="K123" s="161"/>
      <c r="L123" s="161"/>
      <c r="M123" s="161"/>
      <c r="N123" s="161"/>
      <c r="O123" s="161"/>
      <c r="P123" s="161"/>
      <c r="Q123" s="161"/>
    </row>
    <row r="124" spans="1:17" x14ac:dyDescent="0.4">
      <c r="A124" s="159" t="str">
        <f>IF(A123&lt;&gt;"","Tema:","")</f>
        <v/>
      </c>
      <c r="B124" s="159"/>
      <c r="C124" s="159"/>
      <c r="D124" s="159"/>
      <c r="E124" s="159"/>
      <c r="F124" s="159"/>
      <c r="G124" s="159"/>
      <c r="H124" s="159"/>
      <c r="J124" s="159" t="str">
        <f>IF(J123&lt;&gt;"","Tema:","")</f>
        <v/>
      </c>
      <c r="K124" s="159"/>
      <c r="L124" s="159"/>
      <c r="M124" s="159"/>
      <c r="N124" s="159"/>
      <c r="O124" s="159"/>
      <c r="P124" s="159"/>
      <c r="Q124" s="159"/>
    </row>
    <row r="125" spans="1:17" x14ac:dyDescent="0.4">
      <c r="A125" s="160" t="str">
        <f>IF(A123&lt;&gt;"",TEXT(Planlægning!E23,),"")</f>
        <v/>
      </c>
      <c r="B125" s="160"/>
      <c r="C125" s="160"/>
      <c r="D125" s="160"/>
      <c r="E125" s="160"/>
      <c r="F125" s="160"/>
      <c r="G125" s="160"/>
      <c r="H125" s="160"/>
      <c r="J125" s="160" t="str">
        <f>IF(J123&lt;&gt;"",TEXT(Planlægning!E25,),"")</f>
        <v/>
      </c>
      <c r="K125" s="160"/>
      <c r="L125" s="160"/>
      <c r="M125" s="160"/>
      <c r="N125" s="160"/>
      <c r="O125" s="160"/>
      <c r="P125" s="160"/>
      <c r="Q125" s="160"/>
    </row>
    <row r="126" spans="1:17" x14ac:dyDescent="0.4">
      <c r="A126" s="160" t="str">
        <f>IF(A123&lt;&gt;"",TEXT(Planlægning!G23,),"")</f>
        <v/>
      </c>
      <c r="B126" s="160"/>
      <c r="C126" s="160"/>
      <c r="D126" s="160"/>
      <c r="E126" s="160"/>
      <c r="F126" s="160"/>
      <c r="G126" s="160"/>
      <c r="H126" s="160"/>
      <c r="J126" s="160" t="str">
        <f>IF(J123&lt;&gt;"",TEXT(Planlægning!G25,),"")</f>
        <v/>
      </c>
      <c r="K126" s="160"/>
      <c r="L126" s="160"/>
      <c r="M126" s="160"/>
      <c r="N126" s="160"/>
      <c r="O126" s="160"/>
      <c r="P126" s="160"/>
      <c r="Q126" s="160"/>
    </row>
    <row r="127" spans="1:17" x14ac:dyDescent="0.4">
      <c r="A127" s="160" t="str">
        <f>IF(A123&lt;&gt;"",TEXT(Planlægning!I23,),"")</f>
        <v/>
      </c>
      <c r="B127" s="160"/>
      <c r="C127" s="160"/>
      <c r="D127" s="160"/>
      <c r="E127" s="160"/>
      <c r="F127" s="160"/>
      <c r="G127" s="160"/>
      <c r="H127" s="160"/>
      <c r="J127" s="160" t="str">
        <f>IF(J123&lt;&gt;"",TEXT(Planlægning!I25,),"")</f>
        <v/>
      </c>
      <c r="K127" s="160"/>
      <c r="L127" s="160"/>
      <c r="M127" s="160"/>
      <c r="N127" s="160"/>
      <c r="O127" s="160"/>
      <c r="P127" s="160"/>
      <c r="Q127" s="160"/>
    </row>
    <row r="128" spans="1:17" x14ac:dyDescent="0.4">
      <c r="A128" s="150" t="str">
        <f>IF(A123&lt;&gt;"",IF(Planlægning!C24&lt;&gt;"",Planlægning!C24,""),"")</f>
        <v/>
      </c>
      <c r="B128" s="150"/>
      <c r="C128" s="150"/>
      <c r="D128" s="150"/>
      <c r="E128" s="150"/>
      <c r="F128" s="150"/>
      <c r="G128" s="150"/>
      <c r="H128" s="150"/>
      <c r="J128" s="150" t="str">
        <f>IF(J123&lt;&gt;"",IF(Planlægning!C26&lt;&gt;"",Planlægning!C26,""),"")</f>
        <v/>
      </c>
      <c r="K128" s="150"/>
      <c r="L128" s="150"/>
      <c r="M128" s="150"/>
      <c r="N128" s="150"/>
      <c r="O128" s="150"/>
      <c r="P128" s="150"/>
      <c r="Q128" s="150"/>
    </row>
    <row r="129" spans="1:17" x14ac:dyDescent="0.4">
      <c r="A129" s="150"/>
      <c r="B129" s="150"/>
      <c r="C129" s="150"/>
      <c r="D129" s="150"/>
      <c r="E129" s="150"/>
      <c r="F129" s="150"/>
      <c r="G129" s="150"/>
      <c r="H129" s="150"/>
      <c r="J129" s="150"/>
      <c r="K129" s="150"/>
      <c r="L129" s="150"/>
      <c r="M129" s="150"/>
      <c r="N129" s="150"/>
      <c r="O129" s="150"/>
      <c r="P129" s="150"/>
      <c r="Q129" s="150"/>
    </row>
    <row r="130" spans="1:17" x14ac:dyDescent="0.4">
      <c r="A130" s="150"/>
      <c r="B130" s="150"/>
      <c r="C130" s="150"/>
      <c r="D130" s="150"/>
      <c r="E130" s="150"/>
      <c r="F130" s="150"/>
      <c r="G130" s="150"/>
      <c r="H130" s="150"/>
      <c r="J130" s="150"/>
      <c r="K130" s="150"/>
      <c r="L130" s="150"/>
      <c r="M130" s="150"/>
      <c r="N130" s="150"/>
      <c r="O130" s="150"/>
      <c r="P130" s="150"/>
      <c r="Q130" s="150"/>
    </row>
    <row r="131" spans="1:17" x14ac:dyDescent="0.4">
      <c r="A131" s="150" t="str">
        <f>IF(A123&lt;&gt;"",IF(Planlægning!G24&lt;&gt;"",Planlægning!G24,""),"")</f>
        <v/>
      </c>
      <c r="B131" s="150"/>
      <c r="C131" s="150"/>
      <c r="D131" s="150"/>
      <c r="E131" s="150"/>
      <c r="F131" s="150"/>
      <c r="G131" s="150"/>
      <c r="H131" s="150"/>
      <c r="J131" s="150" t="str">
        <f>IF(J123&lt;&gt;"",IF(Planlægning!G26&lt;&gt;"",Planlægning!G26,""),"")</f>
        <v/>
      </c>
      <c r="K131" s="150"/>
      <c r="L131" s="150"/>
      <c r="M131" s="150"/>
      <c r="N131" s="150"/>
      <c r="O131" s="150"/>
      <c r="P131" s="150"/>
      <c r="Q131" s="150"/>
    </row>
    <row r="132" spans="1:17" x14ac:dyDescent="0.4">
      <c r="A132" s="150"/>
      <c r="B132" s="150"/>
      <c r="C132" s="150"/>
      <c r="D132" s="150"/>
      <c r="E132" s="150"/>
      <c r="F132" s="150"/>
      <c r="G132" s="150"/>
      <c r="H132" s="150"/>
      <c r="J132" s="150"/>
      <c r="K132" s="150"/>
      <c r="L132" s="150"/>
      <c r="M132" s="150"/>
      <c r="N132" s="150"/>
      <c r="O132" s="150"/>
      <c r="P132" s="150"/>
      <c r="Q132" s="150"/>
    </row>
    <row r="133" spans="1:17" x14ac:dyDescent="0.4">
      <c r="A133" s="150"/>
      <c r="B133" s="150"/>
      <c r="C133" s="150"/>
      <c r="D133" s="150"/>
      <c r="E133" s="150"/>
      <c r="F133" s="150"/>
      <c r="G133" s="150"/>
      <c r="H133" s="150"/>
      <c r="J133" s="150"/>
      <c r="K133" s="150"/>
      <c r="L133" s="150"/>
      <c r="M133" s="150"/>
      <c r="N133" s="150"/>
      <c r="O133" s="150"/>
      <c r="P133" s="150"/>
      <c r="Q133" s="150"/>
    </row>
    <row r="134" spans="1:17" x14ac:dyDescent="0.4">
      <c r="A134" s="150"/>
      <c r="B134" s="150"/>
      <c r="C134" s="150"/>
      <c r="D134" s="150"/>
      <c r="E134" s="150"/>
      <c r="F134" s="150"/>
      <c r="G134" s="150"/>
      <c r="H134" s="150"/>
      <c r="J134" s="150"/>
      <c r="K134" s="150"/>
      <c r="L134" s="150"/>
      <c r="M134" s="150"/>
      <c r="N134" s="150"/>
      <c r="O134" s="150"/>
      <c r="P134" s="150"/>
      <c r="Q134" s="150"/>
    </row>
    <row r="138" spans="1:17" x14ac:dyDescent="0.4">
      <c r="A138" s="161" t="str">
        <f>IF(Planlægning!C27&lt;&gt;"",TEXT("Møde # "&amp;Planlægning!B27&amp;", "&amp;TEXT(Planlægning!C27,"dddd d. mmmm åååå"),),"")</f>
        <v/>
      </c>
      <c r="B138" s="161"/>
      <c r="C138" s="161"/>
      <c r="D138" s="161"/>
      <c r="E138" s="161"/>
      <c r="F138" s="161"/>
      <c r="G138" s="161"/>
      <c r="H138" s="161"/>
      <c r="J138" s="161" t="str">
        <f>IF(Planlægning!C29&lt;&gt;"",TEXT("Møde # "&amp;Planlægning!B29&amp;", "&amp;TEXT(Planlægning!C29,"dddd d. mmmm åååå"),),"")</f>
        <v/>
      </c>
      <c r="K138" s="161"/>
      <c r="L138" s="161"/>
      <c r="M138" s="161"/>
      <c r="N138" s="161"/>
      <c r="O138" s="161"/>
      <c r="P138" s="161"/>
      <c r="Q138" s="161"/>
    </row>
    <row r="139" spans="1:17" x14ac:dyDescent="0.4">
      <c r="A139" s="159" t="str">
        <f>IF(A138&lt;&gt;"","Tema:","")</f>
        <v/>
      </c>
      <c r="B139" s="159"/>
      <c r="C139" s="159"/>
      <c r="D139" s="159"/>
      <c r="E139" s="159"/>
      <c r="F139" s="159"/>
      <c r="G139" s="159"/>
      <c r="H139" s="159"/>
      <c r="J139" s="159" t="str">
        <f>IF(J138&lt;&gt;"","Tema:","")</f>
        <v/>
      </c>
      <c r="K139" s="159"/>
      <c r="L139" s="159"/>
      <c r="M139" s="159"/>
      <c r="N139" s="159"/>
      <c r="O139" s="159"/>
      <c r="P139" s="159"/>
      <c r="Q139" s="159"/>
    </row>
    <row r="140" spans="1:17" x14ac:dyDescent="0.4">
      <c r="A140" s="160" t="str">
        <f>IF(A138&lt;&gt;"",TEXT(Planlægning!E27,),"")</f>
        <v/>
      </c>
      <c r="B140" s="160"/>
      <c r="C140" s="160"/>
      <c r="D140" s="160"/>
      <c r="E140" s="160"/>
      <c r="F140" s="160"/>
      <c r="G140" s="160"/>
      <c r="H140" s="160"/>
      <c r="J140" s="160" t="str">
        <f>IF(J138&lt;&gt;"",TEXT(Planlægning!E29,),"")</f>
        <v/>
      </c>
      <c r="K140" s="160"/>
      <c r="L140" s="160"/>
      <c r="M140" s="160"/>
      <c r="N140" s="160"/>
      <c r="O140" s="160"/>
      <c r="P140" s="160"/>
      <c r="Q140" s="160"/>
    </row>
    <row r="141" spans="1:17" x14ac:dyDescent="0.4">
      <c r="A141" s="160" t="str">
        <f>IF(A138&lt;&gt;"",TEXT(Planlægning!G27,),"")</f>
        <v/>
      </c>
      <c r="B141" s="160"/>
      <c r="C141" s="160"/>
      <c r="D141" s="160"/>
      <c r="E141" s="160"/>
      <c r="F141" s="160"/>
      <c r="G141" s="160"/>
      <c r="H141" s="160"/>
      <c r="J141" s="160" t="str">
        <f>IF(J138&lt;&gt;"",TEXT(Planlægning!G29,),"")</f>
        <v/>
      </c>
      <c r="K141" s="160"/>
      <c r="L141" s="160"/>
      <c r="M141" s="160"/>
      <c r="N141" s="160"/>
      <c r="O141" s="160"/>
      <c r="P141" s="160"/>
      <c r="Q141" s="160"/>
    </row>
    <row r="142" spans="1:17" x14ac:dyDescent="0.4">
      <c r="A142" s="160" t="str">
        <f>IF(A138&lt;&gt;"",TEXT(Planlægning!I27,),"")</f>
        <v/>
      </c>
      <c r="B142" s="160"/>
      <c r="C142" s="160"/>
      <c r="D142" s="160"/>
      <c r="E142" s="160"/>
      <c r="F142" s="160"/>
      <c r="G142" s="160"/>
      <c r="H142" s="160"/>
      <c r="J142" s="160" t="str">
        <f>IF(J138&lt;&gt;"",TEXT(Planlægning!I29,),"")</f>
        <v/>
      </c>
      <c r="K142" s="160"/>
      <c r="L142" s="160"/>
      <c r="M142" s="160"/>
      <c r="N142" s="160"/>
      <c r="O142" s="160"/>
      <c r="P142" s="160"/>
      <c r="Q142" s="160"/>
    </row>
    <row r="143" spans="1:17" x14ac:dyDescent="0.4">
      <c r="A143" s="150" t="str">
        <f>IF(A138&lt;&gt;"",IF(Planlægning!C28&lt;&gt;"",Planlægning!C28,""),"")</f>
        <v/>
      </c>
      <c r="B143" s="150"/>
      <c r="C143" s="150"/>
      <c r="D143" s="150"/>
      <c r="E143" s="150"/>
      <c r="F143" s="150"/>
      <c r="G143" s="150"/>
      <c r="H143" s="150"/>
      <c r="J143" s="150" t="str">
        <f>IF(J138&lt;&gt;"",IF(Planlægning!C30&lt;&gt;"",Planlægning!C30,""),"")</f>
        <v/>
      </c>
      <c r="K143" s="150"/>
      <c r="L143" s="150"/>
      <c r="M143" s="150"/>
      <c r="N143" s="150"/>
      <c r="O143" s="150"/>
      <c r="P143" s="150"/>
      <c r="Q143" s="150"/>
    </row>
    <row r="144" spans="1:17" x14ac:dyDescent="0.4">
      <c r="A144" s="150"/>
      <c r="B144" s="150"/>
      <c r="C144" s="150"/>
      <c r="D144" s="150"/>
      <c r="E144" s="150"/>
      <c r="F144" s="150"/>
      <c r="G144" s="150"/>
      <c r="H144" s="150"/>
      <c r="J144" s="150"/>
      <c r="K144" s="150"/>
      <c r="L144" s="150"/>
      <c r="M144" s="150"/>
      <c r="N144" s="150"/>
      <c r="O144" s="150"/>
      <c r="P144" s="150"/>
      <c r="Q144" s="150"/>
    </row>
    <row r="145" spans="1:17" x14ac:dyDescent="0.4">
      <c r="A145" s="150"/>
      <c r="B145" s="150"/>
      <c r="C145" s="150"/>
      <c r="D145" s="150"/>
      <c r="E145" s="150"/>
      <c r="F145" s="150"/>
      <c r="G145" s="150"/>
      <c r="H145" s="150"/>
      <c r="J145" s="150"/>
      <c r="K145" s="150"/>
      <c r="L145" s="150"/>
      <c r="M145" s="150"/>
      <c r="N145" s="150"/>
      <c r="O145" s="150"/>
      <c r="P145" s="150"/>
      <c r="Q145" s="150"/>
    </row>
    <row r="146" spans="1:17" x14ac:dyDescent="0.4">
      <c r="A146" s="150" t="str">
        <f>IF(A138&lt;&gt;"",IF(Planlægning!G28&lt;&gt;"",Planlægning!G28,""),"")</f>
        <v/>
      </c>
      <c r="B146" s="150"/>
      <c r="C146" s="150"/>
      <c r="D146" s="150"/>
      <c r="E146" s="150"/>
      <c r="F146" s="150"/>
      <c r="G146" s="150"/>
      <c r="H146" s="150"/>
      <c r="J146" s="150" t="str">
        <f>IF(J138&lt;&gt;"",IF(Planlægning!G30&lt;&gt;"",Planlægning!G30,""),"")</f>
        <v/>
      </c>
      <c r="K146" s="150"/>
      <c r="L146" s="150"/>
      <c r="M146" s="150"/>
      <c r="N146" s="150"/>
      <c r="O146" s="150"/>
      <c r="P146" s="150"/>
      <c r="Q146" s="150"/>
    </row>
    <row r="147" spans="1:17" x14ac:dyDescent="0.4">
      <c r="A147" s="150"/>
      <c r="B147" s="150"/>
      <c r="C147" s="150"/>
      <c r="D147" s="150"/>
      <c r="E147" s="150"/>
      <c r="F147" s="150"/>
      <c r="G147" s="150"/>
      <c r="H147" s="150"/>
      <c r="J147" s="150"/>
      <c r="K147" s="150"/>
      <c r="L147" s="150"/>
      <c r="M147" s="150"/>
      <c r="N147" s="150"/>
      <c r="O147" s="150"/>
      <c r="P147" s="150"/>
      <c r="Q147" s="150"/>
    </row>
    <row r="148" spans="1:17" x14ac:dyDescent="0.4">
      <c r="A148" s="150"/>
      <c r="B148" s="150"/>
      <c r="C148" s="150"/>
      <c r="D148" s="150"/>
      <c r="E148" s="150"/>
      <c r="F148" s="150"/>
      <c r="G148" s="150"/>
      <c r="H148" s="150"/>
      <c r="J148" s="150"/>
      <c r="K148" s="150"/>
      <c r="L148" s="150"/>
      <c r="M148" s="150"/>
      <c r="N148" s="150"/>
      <c r="O148" s="150"/>
      <c r="P148" s="150"/>
      <c r="Q148" s="150"/>
    </row>
    <row r="149" spans="1:17" x14ac:dyDescent="0.4">
      <c r="A149" s="150"/>
      <c r="B149" s="150"/>
      <c r="C149" s="150"/>
      <c r="D149" s="150"/>
      <c r="E149" s="150"/>
      <c r="F149" s="150"/>
      <c r="G149" s="150"/>
      <c r="H149" s="150"/>
      <c r="J149" s="150"/>
      <c r="K149" s="150"/>
      <c r="L149" s="150"/>
      <c r="M149" s="150"/>
      <c r="N149" s="150"/>
      <c r="O149" s="150"/>
      <c r="P149" s="150"/>
      <c r="Q149" s="150"/>
    </row>
  </sheetData>
  <mergeCells count="97">
    <mergeCell ref="A60:H60"/>
    <mergeCell ref="A58:H58"/>
    <mergeCell ref="J58:Q58"/>
    <mergeCell ref="A59:H59"/>
    <mergeCell ref="B1:C1"/>
    <mergeCell ref="D1:N1"/>
    <mergeCell ref="B2:C2"/>
    <mergeCell ref="D2:N2"/>
    <mergeCell ref="B3:C3"/>
    <mergeCell ref="J59:Q59"/>
    <mergeCell ref="J60:Q60"/>
    <mergeCell ref="J61:Q61"/>
    <mergeCell ref="J62:Q62"/>
    <mergeCell ref="J63:Q65"/>
    <mergeCell ref="A76:H76"/>
    <mergeCell ref="J76:Q76"/>
    <mergeCell ref="J66:Q69"/>
    <mergeCell ref="A61:H61"/>
    <mergeCell ref="A62:H62"/>
    <mergeCell ref="A63:H65"/>
    <mergeCell ref="A66:H69"/>
    <mergeCell ref="A73:H73"/>
    <mergeCell ref="J73:Q73"/>
    <mergeCell ref="A74:H74"/>
    <mergeCell ref="J74:Q74"/>
    <mergeCell ref="A75:H75"/>
    <mergeCell ref="J75:Q75"/>
    <mergeCell ref="A88:H88"/>
    <mergeCell ref="J88:Q88"/>
    <mergeCell ref="A89:H89"/>
    <mergeCell ref="J89:Q89"/>
    <mergeCell ref="A90:H90"/>
    <mergeCell ref="J90:Q90"/>
    <mergeCell ref="A77:H77"/>
    <mergeCell ref="J77:Q77"/>
    <mergeCell ref="A78:H80"/>
    <mergeCell ref="J78:Q80"/>
    <mergeCell ref="A81:H84"/>
    <mergeCell ref="J81:Q84"/>
    <mergeCell ref="A91:H91"/>
    <mergeCell ref="J91:Q91"/>
    <mergeCell ref="A92:H92"/>
    <mergeCell ref="J92:Q92"/>
    <mergeCell ref="A124:H124"/>
    <mergeCell ref="J124:Q124"/>
    <mergeCell ref="A123:H123"/>
    <mergeCell ref="J123:Q123"/>
    <mergeCell ref="A103:Q105"/>
    <mergeCell ref="A93:H95"/>
    <mergeCell ref="J93:Q95"/>
    <mergeCell ref="A96:H99"/>
    <mergeCell ref="J96:Q99"/>
    <mergeCell ref="A125:H125"/>
    <mergeCell ref="J125:Q125"/>
    <mergeCell ref="A108:H108"/>
    <mergeCell ref="J108:Q108"/>
    <mergeCell ref="A109:H109"/>
    <mergeCell ref="J109:Q109"/>
    <mergeCell ref="A110:H110"/>
    <mergeCell ref="J110:Q110"/>
    <mergeCell ref="A111:H111"/>
    <mergeCell ref="J111:Q111"/>
    <mergeCell ref="A112:H112"/>
    <mergeCell ref="J112:Q112"/>
    <mergeCell ref="A113:H115"/>
    <mergeCell ref="J113:Q115"/>
    <mergeCell ref="A116:H119"/>
    <mergeCell ref="J116:Q119"/>
    <mergeCell ref="J142:Q142"/>
    <mergeCell ref="A143:H145"/>
    <mergeCell ref="J143:Q145"/>
    <mergeCell ref="A126:H126"/>
    <mergeCell ref="J126:Q126"/>
    <mergeCell ref="A127:H127"/>
    <mergeCell ref="J127:Q127"/>
    <mergeCell ref="A128:H130"/>
    <mergeCell ref="J128:Q130"/>
    <mergeCell ref="A131:H134"/>
    <mergeCell ref="J131:Q134"/>
    <mergeCell ref="A138:H138"/>
    <mergeCell ref="J138:Q138"/>
    <mergeCell ref="A146:H149"/>
    <mergeCell ref="J146:Q149"/>
    <mergeCell ref="A31:Q31"/>
    <mergeCell ref="A32:Q42"/>
    <mergeCell ref="B52:C52"/>
    <mergeCell ref="D52:N52"/>
    <mergeCell ref="B53:C53"/>
    <mergeCell ref="D53:N53"/>
    <mergeCell ref="B54:C54"/>
    <mergeCell ref="A139:H139"/>
    <mergeCell ref="J139:Q139"/>
    <mergeCell ref="A140:H140"/>
    <mergeCell ref="J140:Q140"/>
    <mergeCell ref="A141:H141"/>
    <mergeCell ref="J141:Q141"/>
    <mergeCell ref="A142:H142"/>
  </mergeCells>
  <conditionalFormatting sqref="A58:H58">
    <cfRule type="expression" dxfId="62" priority="63">
      <formula>A58&lt;&gt;""</formula>
    </cfRule>
  </conditionalFormatting>
  <conditionalFormatting sqref="A59:H59">
    <cfRule type="expression" dxfId="61" priority="62">
      <formula>A59&lt;&gt;""</formula>
    </cfRule>
  </conditionalFormatting>
  <conditionalFormatting sqref="A60:H62">
    <cfRule type="expression" dxfId="60" priority="61">
      <formula>$A$58&lt;&gt;""</formula>
    </cfRule>
  </conditionalFormatting>
  <conditionalFormatting sqref="A63:H65">
    <cfRule type="expression" dxfId="59" priority="60">
      <formula>A58&lt;&gt;""</formula>
    </cfRule>
  </conditionalFormatting>
  <conditionalFormatting sqref="A66:H69">
    <cfRule type="expression" dxfId="58" priority="59">
      <formula>A58&lt;&gt;""</formula>
    </cfRule>
  </conditionalFormatting>
  <conditionalFormatting sqref="J59:Q59">
    <cfRule type="expression" dxfId="57" priority="57">
      <formula>J59&lt;&gt;""</formula>
    </cfRule>
  </conditionalFormatting>
  <conditionalFormatting sqref="J60:Q62">
    <cfRule type="expression" dxfId="56" priority="56">
      <formula>$J$58&lt;&gt;""</formula>
    </cfRule>
  </conditionalFormatting>
  <conditionalFormatting sqref="J63:Q65">
    <cfRule type="expression" dxfId="55" priority="55">
      <formula>J58&lt;&gt;""</formula>
    </cfRule>
  </conditionalFormatting>
  <conditionalFormatting sqref="J66:Q69">
    <cfRule type="expression" dxfId="54" priority="54">
      <formula>J58&lt;&gt;""</formula>
    </cfRule>
  </conditionalFormatting>
  <conditionalFormatting sqref="J58:Q58">
    <cfRule type="expression" dxfId="53" priority="52">
      <formula>J58&lt;&gt;""</formula>
    </cfRule>
  </conditionalFormatting>
  <conditionalFormatting sqref="A73:H73">
    <cfRule type="expression" dxfId="52" priority="51">
      <formula>A73&lt;&gt;""</formula>
    </cfRule>
  </conditionalFormatting>
  <conditionalFormatting sqref="A74:H74">
    <cfRule type="expression" dxfId="51" priority="50">
      <formula>A74&lt;&gt;""</formula>
    </cfRule>
  </conditionalFormatting>
  <conditionalFormatting sqref="A75:H77">
    <cfRule type="expression" dxfId="50" priority="49">
      <formula>$A$73&lt;&gt;""</formula>
    </cfRule>
  </conditionalFormatting>
  <conditionalFormatting sqref="A78:H80">
    <cfRule type="expression" dxfId="49" priority="48">
      <formula>A73&lt;&gt;""</formula>
    </cfRule>
  </conditionalFormatting>
  <conditionalFormatting sqref="A81:H84">
    <cfRule type="expression" dxfId="48" priority="47">
      <formula>A73&lt;&gt;""</formula>
    </cfRule>
  </conditionalFormatting>
  <conditionalFormatting sqref="J74:Q74">
    <cfRule type="expression" dxfId="47" priority="46">
      <formula>J74&lt;&gt;""</formula>
    </cfRule>
  </conditionalFormatting>
  <conditionalFormatting sqref="J75:Q77">
    <cfRule type="expression" dxfId="46" priority="45">
      <formula>$J$73&lt;&gt;""</formula>
    </cfRule>
  </conditionalFormatting>
  <conditionalFormatting sqref="J78:Q80">
    <cfRule type="expression" dxfId="45" priority="44">
      <formula>J73&lt;&gt;""</formula>
    </cfRule>
  </conditionalFormatting>
  <conditionalFormatting sqref="J81:Q84">
    <cfRule type="expression" dxfId="44" priority="43">
      <formula>J73&lt;&gt;""</formula>
    </cfRule>
  </conditionalFormatting>
  <conditionalFormatting sqref="J73:Q73">
    <cfRule type="expression" dxfId="43" priority="42">
      <formula>J73&lt;&gt;""</formula>
    </cfRule>
  </conditionalFormatting>
  <conditionalFormatting sqref="A88:H88">
    <cfRule type="expression" dxfId="42" priority="41">
      <formula>A88&lt;&gt;""</formula>
    </cfRule>
  </conditionalFormatting>
  <conditionalFormatting sqref="A89:H89">
    <cfRule type="expression" dxfId="41" priority="40">
      <formula>A89&lt;&gt;""</formula>
    </cfRule>
  </conditionalFormatting>
  <conditionalFormatting sqref="A90:H92">
    <cfRule type="expression" dxfId="40" priority="39">
      <formula>$A$88&lt;&gt;""</formula>
    </cfRule>
  </conditionalFormatting>
  <conditionalFormatting sqref="A93:H95">
    <cfRule type="expression" dxfId="39" priority="38">
      <formula>A88&lt;&gt;""</formula>
    </cfRule>
  </conditionalFormatting>
  <conditionalFormatting sqref="A96:H99">
    <cfRule type="expression" dxfId="38" priority="37">
      <formula>A88&lt;&gt;""</formula>
    </cfRule>
  </conditionalFormatting>
  <conditionalFormatting sqref="J89:Q89">
    <cfRule type="expression" dxfId="37" priority="36">
      <formula>J89&lt;&gt;""</formula>
    </cfRule>
  </conditionalFormatting>
  <conditionalFormatting sqref="J90:Q92">
    <cfRule type="expression" dxfId="36" priority="35">
      <formula>$J$88&lt;&gt;""</formula>
    </cfRule>
  </conditionalFormatting>
  <conditionalFormatting sqref="J93:Q95">
    <cfRule type="expression" dxfId="35" priority="34">
      <formula>J88&lt;&gt;""</formula>
    </cfRule>
  </conditionalFormatting>
  <conditionalFormatting sqref="J96:Q99">
    <cfRule type="expression" dxfId="34" priority="33">
      <formula>J88&lt;&gt;""</formula>
    </cfRule>
  </conditionalFormatting>
  <conditionalFormatting sqref="J88:Q88">
    <cfRule type="expression" dxfId="33" priority="32">
      <formula>J88&lt;&gt;""</formula>
    </cfRule>
  </conditionalFormatting>
  <conditionalFormatting sqref="A108:H108">
    <cfRule type="expression" dxfId="32" priority="31">
      <formula>A108&lt;&gt;""</formula>
    </cfRule>
  </conditionalFormatting>
  <conditionalFormatting sqref="A109:H109">
    <cfRule type="expression" dxfId="31" priority="30">
      <formula>A109&lt;&gt;""</formula>
    </cfRule>
  </conditionalFormatting>
  <conditionalFormatting sqref="A110:H112">
    <cfRule type="expression" dxfId="30" priority="29">
      <formula>$A$108&lt;&gt;""</formula>
    </cfRule>
  </conditionalFormatting>
  <conditionalFormatting sqref="A113:H115">
    <cfRule type="expression" dxfId="29" priority="28">
      <formula>A108&lt;&gt;""</formula>
    </cfRule>
  </conditionalFormatting>
  <conditionalFormatting sqref="A116:H119">
    <cfRule type="expression" dxfId="28" priority="27">
      <formula>A108&lt;&gt;""</formula>
    </cfRule>
  </conditionalFormatting>
  <conditionalFormatting sqref="J109:Q109">
    <cfRule type="expression" dxfId="27" priority="26">
      <formula>J109&lt;&gt;""</formula>
    </cfRule>
  </conditionalFormatting>
  <conditionalFormatting sqref="J110:Q112">
    <cfRule type="expression" dxfId="26" priority="25">
      <formula>$J$108&lt;&gt;""</formula>
    </cfRule>
  </conditionalFormatting>
  <conditionalFormatting sqref="J113:Q115">
    <cfRule type="expression" dxfId="25" priority="24">
      <formula>J108&lt;&gt;""</formula>
    </cfRule>
  </conditionalFormatting>
  <conditionalFormatting sqref="J116:Q119">
    <cfRule type="expression" dxfId="24" priority="23">
      <formula>J108&lt;&gt;""</formula>
    </cfRule>
  </conditionalFormatting>
  <conditionalFormatting sqref="J108:Q108">
    <cfRule type="expression" dxfId="23" priority="22">
      <formula>J108&lt;&gt;""</formula>
    </cfRule>
  </conditionalFormatting>
  <conditionalFormatting sqref="A123:H123">
    <cfRule type="expression" dxfId="22" priority="21">
      <formula>A123&lt;&gt;""</formula>
    </cfRule>
  </conditionalFormatting>
  <conditionalFormatting sqref="A124:H124">
    <cfRule type="expression" dxfId="21" priority="20">
      <formula>A124&lt;&gt;""</formula>
    </cfRule>
  </conditionalFormatting>
  <conditionalFormatting sqref="A125:H127">
    <cfRule type="expression" dxfId="20" priority="19">
      <formula>$A$123&lt;&gt;""</formula>
    </cfRule>
  </conditionalFormatting>
  <conditionalFormatting sqref="A128:H130">
    <cfRule type="expression" dxfId="19" priority="18">
      <formula>A123&lt;&gt;""</formula>
    </cfRule>
  </conditionalFormatting>
  <conditionalFormatting sqref="A131:H134">
    <cfRule type="expression" dxfId="18" priority="17">
      <formula>A123&lt;&gt;""</formula>
    </cfRule>
  </conditionalFormatting>
  <conditionalFormatting sqref="J124:Q124">
    <cfRule type="expression" dxfId="17" priority="16">
      <formula>J124&lt;&gt;""</formula>
    </cfRule>
  </conditionalFormatting>
  <conditionalFormatting sqref="J125:Q127">
    <cfRule type="expression" dxfId="16" priority="15">
      <formula>$J$123&lt;&gt;""</formula>
    </cfRule>
  </conditionalFormatting>
  <conditionalFormatting sqref="J128:Q130">
    <cfRule type="expression" dxfId="15" priority="14">
      <formula>J123&lt;&gt;""</formula>
    </cfRule>
  </conditionalFormatting>
  <conditionalFormatting sqref="J131:Q134">
    <cfRule type="expression" dxfId="14" priority="13">
      <formula>J123&lt;&gt;""</formula>
    </cfRule>
  </conditionalFormatting>
  <conditionalFormatting sqref="J123:Q123">
    <cfRule type="expression" dxfId="13" priority="12">
      <formula>J123&lt;&gt;""</formula>
    </cfRule>
  </conditionalFormatting>
  <conditionalFormatting sqref="A138:H138">
    <cfRule type="expression" dxfId="12" priority="11">
      <formula>A138&lt;&gt;""</formula>
    </cfRule>
  </conditionalFormatting>
  <conditionalFormatting sqref="A139:H139">
    <cfRule type="expression" dxfId="11" priority="10">
      <formula>A139&lt;&gt;""</formula>
    </cfRule>
  </conditionalFormatting>
  <conditionalFormatting sqref="A140:H142">
    <cfRule type="expression" dxfId="10" priority="9">
      <formula>$A$138&lt;&gt;""</formula>
    </cfRule>
  </conditionalFormatting>
  <conditionalFormatting sqref="A143:H145">
    <cfRule type="expression" dxfId="9" priority="8">
      <formula>A138&lt;&gt;""</formula>
    </cfRule>
  </conditionalFormatting>
  <conditionalFormatting sqref="A146:H149">
    <cfRule type="expression" dxfId="8" priority="7">
      <formula>A138&lt;&gt;""</formula>
    </cfRule>
  </conditionalFormatting>
  <conditionalFormatting sqref="J139:Q139">
    <cfRule type="expression" dxfId="7" priority="6">
      <formula>J139&lt;&gt;""</formula>
    </cfRule>
  </conditionalFormatting>
  <conditionalFormatting sqref="J140:Q142">
    <cfRule type="expression" dxfId="6" priority="5">
      <formula>$J$138&lt;&gt;""</formula>
    </cfRule>
  </conditionalFormatting>
  <conditionalFormatting sqref="J143:Q145">
    <cfRule type="expression" dxfId="5" priority="4">
      <formula>J138&lt;&gt;""</formula>
    </cfRule>
  </conditionalFormatting>
  <conditionalFormatting sqref="J146:Q149">
    <cfRule type="expression" dxfId="4" priority="3">
      <formula>J138&lt;&gt;""</formula>
    </cfRule>
  </conditionalFormatting>
  <conditionalFormatting sqref="J138:Q138">
    <cfRule type="expression" dxfId="3" priority="2">
      <formula>J138&lt;&gt;""</formula>
    </cfRule>
  </conditionalFormatting>
  <conditionalFormatting sqref="A103:Q105">
    <cfRule type="expression" dxfId="2" priority="1">
      <formula>$A$108&lt;&gt;""</formula>
    </cfRule>
  </conditionalFormatting>
  <hyperlinks>
    <hyperlink ref="Q3" r:id="rId1" location="aarshjul" xr:uid="{FA1C3E80-0C4F-4D4D-9C1A-715D4BA70EB2}"/>
    <hyperlink ref="Q54" r:id="rId2" location="aarshjul" xr:uid="{39F1E0CA-D45E-4ED9-A2D1-24002D8E177D}"/>
  </hyperlinks>
  <pageMargins left="0.70866141732283472" right="0.51181102362204722" top="0.62992125984251968" bottom="0.74803149606299213" header="0.31496062992125984" footer="0.31496062992125984"/>
  <pageSetup paperSize="9" orientation="portrait" r:id="rId3"/>
  <headerFooter>
    <oddFooter>&amp;LBoardPartner Årshjul værktøj v. 1.21&amp;R(c) BoardPartner og Andreas Frøland</oddFooter>
  </headerFooter>
  <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EDAE2-1931-4D07-B88B-AD11CFB134B9}">
  <sheetPr codeName="Sheet61">
    <tabColor theme="7"/>
  </sheetPr>
  <dimension ref="A1:U122"/>
  <sheetViews>
    <sheetView zoomScaleNormal="100" workbookViewId="0">
      <selection activeCell="D1" sqref="D1:P1"/>
    </sheetView>
  </sheetViews>
  <sheetFormatPr defaultRowHeight="14.6" x14ac:dyDescent="0.4"/>
  <cols>
    <col min="1" max="1" width="6.3828125" bestFit="1" customWidth="1"/>
    <col min="2" max="2" width="5.23046875" customWidth="1"/>
    <col min="3" max="3" width="5.23046875" style="22" customWidth="1"/>
    <col min="4" max="6" width="5.23046875" customWidth="1"/>
    <col min="7" max="7" width="2.69140625" customWidth="1"/>
    <col min="8" max="8" width="5.23046875" customWidth="1"/>
    <col min="9" max="9" width="1.84375" customWidth="1"/>
    <col min="10" max="10" width="2" customWidth="1"/>
    <col min="11" max="11" width="5.23046875" style="22" customWidth="1"/>
    <col min="12" max="14" width="5.23046875" customWidth="1"/>
    <col min="15" max="15" width="3" customWidth="1"/>
    <col min="16" max="16" width="9.4609375" style="22" customWidth="1"/>
    <col min="17" max="17" width="5.23046875" customWidth="1"/>
    <col min="18" max="18" width="6.53515625" customWidth="1"/>
    <col min="21" max="21" width="18.765625" customWidth="1"/>
  </cols>
  <sheetData>
    <row r="1" spans="1:21" x14ac:dyDescent="0.4">
      <c r="A1" s="4"/>
      <c r="B1" s="111"/>
      <c r="C1" s="76"/>
      <c r="D1" s="157" t="s">
        <v>0</v>
      </c>
      <c r="E1" s="157"/>
      <c r="F1" s="157"/>
      <c r="G1" s="157"/>
      <c r="H1" s="157"/>
      <c r="I1" s="157"/>
      <c r="J1" s="157"/>
      <c r="K1" s="157"/>
      <c r="L1" s="157"/>
      <c r="M1" s="157"/>
      <c r="N1" s="157"/>
      <c r="O1" s="157"/>
      <c r="P1" s="157"/>
      <c r="Q1" s="5"/>
      <c r="R1" s="6"/>
      <c r="S1" s="1"/>
      <c r="T1" s="1"/>
      <c r="U1" s="1"/>
    </row>
    <row r="2" spans="1:21" x14ac:dyDescent="0.4">
      <c r="A2" s="7"/>
      <c r="B2" s="2"/>
      <c r="C2" s="77"/>
      <c r="D2" s="167"/>
      <c r="E2" s="167"/>
      <c r="F2" s="167"/>
      <c r="G2" s="167"/>
      <c r="H2" s="167"/>
      <c r="I2" s="167"/>
      <c r="J2" s="167"/>
      <c r="K2" s="167"/>
      <c r="L2" s="2"/>
      <c r="M2" s="2"/>
      <c r="N2" s="2"/>
      <c r="O2" s="2"/>
      <c r="P2" s="75"/>
      <c r="Q2" s="2"/>
      <c r="R2" s="8"/>
      <c r="S2" s="1"/>
      <c r="T2" s="1"/>
      <c r="U2" s="1"/>
    </row>
    <row r="3" spans="1:21" ht="15" thickBot="1" x14ac:dyDescent="0.45">
      <c r="A3" s="9"/>
      <c r="B3" s="11"/>
      <c r="C3" s="78"/>
      <c r="D3" s="23"/>
      <c r="E3" s="23"/>
      <c r="F3" s="171" t="s">
        <v>104</v>
      </c>
      <c r="G3" s="171"/>
      <c r="H3" s="171"/>
      <c r="I3" s="171"/>
      <c r="J3" s="171"/>
      <c r="K3" s="171"/>
      <c r="L3" s="171"/>
      <c r="M3" s="171"/>
      <c r="N3" s="171"/>
      <c r="O3" s="171"/>
      <c r="P3" s="23"/>
      <c r="Q3" s="11"/>
      <c r="R3" s="102" t="s">
        <v>1</v>
      </c>
      <c r="S3" s="1"/>
      <c r="T3" s="1"/>
      <c r="U3" s="1"/>
    </row>
    <row r="4" spans="1:21" s="1" customFormat="1" ht="15" thickBot="1" x14ac:dyDescent="0.45">
      <c r="A4" s="14"/>
      <c r="B4" s="14"/>
      <c r="C4" s="79"/>
      <c r="D4" s="25"/>
      <c r="E4" s="25"/>
      <c r="F4" s="25"/>
      <c r="G4" s="25"/>
      <c r="H4" s="25"/>
      <c r="I4" s="25"/>
      <c r="J4" s="26"/>
      <c r="K4" s="25"/>
      <c r="L4" s="27"/>
      <c r="M4" s="27"/>
      <c r="N4" s="27"/>
      <c r="O4" s="27"/>
      <c r="P4" s="25"/>
      <c r="Q4" s="14"/>
      <c r="R4" s="19"/>
    </row>
    <row r="5" spans="1:21" s="1" customFormat="1" x14ac:dyDescent="0.4">
      <c r="A5" s="86" t="s">
        <v>113</v>
      </c>
      <c r="B5" s="87" t="s">
        <v>38</v>
      </c>
      <c r="C5" s="166" t="s">
        <v>4</v>
      </c>
      <c r="D5" s="166"/>
      <c r="E5" s="166"/>
      <c r="F5" s="166"/>
      <c r="G5" s="88"/>
      <c r="H5" s="166" t="s">
        <v>35</v>
      </c>
      <c r="I5" s="166"/>
      <c r="J5" s="88"/>
      <c r="K5" s="166" t="s">
        <v>36</v>
      </c>
      <c r="L5" s="166"/>
      <c r="M5" s="166"/>
      <c r="N5" s="166"/>
      <c r="O5" s="88"/>
      <c r="P5" s="88" t="s">
        <v>37</v>
      </c>
      <c r="Q5" s="88"/>
      <c r="R5" s="89"/>
      <c r="S5" s="54"/>
    </row>
    <row r="6" spans="1:21" s="1" customFormat="1" x14ac:dyDescent="0.4">
      <c r="A6" s="90" t="b">
        <v>1</v>
      </c>
      <c r="B6" s="109" t="b">
        <v>1</v>
      </c>
      <c r="C6" s="163" t="s">
        <v>42</v>
      </c>
      <c r="D6" s="163"/>
      <c r="E6" s="163"/>
      <c r="F6" s="163"/>
      <c r="G6" s="25"/>
      <c r="H6" s="164" t="b">
        <f>COUNTIF(Planlægning!E$7:I$23,IF(B6," ",C6))&gt;0</f>
        <v>0</v>
      </c>
      <c r="I6" s="164"/>
      <c r="J6" s="81"/>
      <c r="K6" s="165" t="str">
        <f>IF(A6,IF(H6,"",IF(C6&lt;&gt;"",C6,"")),"")</f>
        <v>STRATEGI:</v>
      </c>
      <c r="L6" s="165"/>
      <c r="M6" s="165"/>
      <c r="N6" s="165"/>
      <c r="O6" s="82"/>
      <c r="P6" s="80" t="str" cm="1">
        <f t="array" ref="P6:P72">_xlfn._xlws.FILTER(K6:K122,(K6:K122&lt;&gt;""),)</f>
        <v>STRATEGI:</v>
      </c>
      <c r="Q6" s="83"/>
      <c r="R6" s="91"/>
      <c r="S6" s="28"/>
    </row>
    <row r="7" spans="1:21" s="1" customFormat="1" x14ac:dyDescent="0.4">
      <c r="A7" s="90" t="b">
        <v>1</v>
      </c>
      <c r="B7" s="109" t="b">
        <v>0</v>
      </c>
      <c r="C7" s="163" t="s">
        <v>39</v>
      </c>
      <c r="D7" s="163"/>
      <c r="E7" s="163"/>
      <c r="F7" s="163"/>
      <c r="G7" s="25"/>
      <c r="H7" s="164" t="b">
        <f>COUNTIF(Planlægning!E$7:I$23,IF(B7," ",C7))&gt;0</f>
        <v>0</v>
      </c>
      <c r="I7" s="164"/>
      <c r="J7" s="81"/>
      <c r="K7" s="165" t="str">
        <f t="shared" ref="K7:K73" si="0">IF(A7,IF(H7,"",IF(C7&lt;&gt;"",C7,"")),"")</f>
        <v xml:space="preserve"> Strategiworkshop</v>
      </c>
      <c r="L7" s="165"/>
      <c r="M7" s="165"/>
      <c r="N7" s="165"/>
      <c r="O7" s="82"/>
      <c r="P7" s="80" t="str">
        <v xml:space="preserve"> Strategiworkshop</v>
      </c>
      <c r="Q7" s="83"/>
      <c r="R7" s="91"/>
      <c r="S7" s="28"/>
    </row>
    <row r="8" spans="1:21" s="1" customFormat="1" x14ac:dyDescent="0.4">
      <c r="A8" s="90" t="b">
        <v>1</v>
      </c>
      <c r="B8" s="109" t="b">
        <v>1</v>
      </c>
      <c r="C8" s="163" t="s">
        <v>40</v>
      </c>
      <c r="D8" s="163"/>
      <c r="E8" s="163"/>
      <c r="F8" s="163"/>
      <c r="G8" s="25"/>
      <c r="H8" s="164" t="b">
        <f>COUNTIF(Planlægning!E$7:I$23,IF(B8," ",C8))&gt;0</f>
        <v>0</v>
      </c>
      <c r="I8" s="164"/>
      <c r="J8" s="81"/>
      <c r="K8" s="165" t="str">
        <f t="shared" si="0"/>
        <v xml:space="preserve"> Strategiopfølgning</v>
      </c>
      <c r="L8" s="165"/>
      <c r="M8" s="165"/>
      <c r="N8" s="165"/>
      <c r="O8" s="82"/>
      <c r="P8" s="80" t="str">
        <v xml:space="preserve"> Strategiopfølgning</v>
      </c>
      <c r="Q8" s="83"/>
      <c r="R8" s="91"/>
      <c r="S8" s="28"/>
    </row>
    <row r="9" spans="1:21" s="1" customFormat="1" x14ac:dyDescent="0.4">
      <c r="A9" s="90" t="b">
        <v>1</v>
      </c>
      <c r="B9" s="109" t="b">
        <v>0</v>
      </c>
      <c r="C9" s="163" t="s">
        <v>114</v>
      </c>
      <c r="D9" s="163"/>
      <c r="E9" s="163"/>
      <c r="F9" s="163"/>
      <c r="G9" s="25"/>
      <c r="H9" s="164" t="b">
        <f>COUNTIF(Planlægning!E$7:I$23,IF(B9," ",C9))&gt;0</f>
        <v>0</v>
      </c>
      <c r="I9" s="164"/>
      <c r="J9" s="81"/>
      <c r="K9" s="165" t="str">
        <f t="shared" si="0"/>
        <v xml:space="preserve"> Purpose, vision, mission</v>
      </c>
      <c r="L9" s="165"/>
      <c r="M9" s="165"/>
      <c r="N9" s="165"/>
      <c r="O9" s="82"/>
      <c r="P9" s="80" t="str">
        <v xml:space="preserve"> Purpose, vision, mission</v>
      </c>
      <c r="Q9" s="83"/>
      <c r="R9" s="91"/>
      <c r="S9" s="28"/>
    </row>
    <row r="10" spans="1:21" s="1" customFormat="1" x14ac:dyDescent="0.4">
      <c r="A10" s="90" t="b">
        <v>1</v>
      </c>
      <c r="B10" s="109" t="b">
        <v>0</v>
      </c>
      <c r="C10" s="163" t="s">
        <v>115</v>
      </c>
      <c r="D10" s="163"/>
      <c r="E10" s="163"/>
      <c r="F10" s="163"/>
      <c r="G10" s="25"/>
      <c r="H10" s="164" t="b">
        <f>COUNTIF(Planlægning!E$7:I$23,IF(B10," ",C10))&gt;0</f>
        <v>0</v>
      </c>
      <c r="I10" s="164"/>
      <c r="J10" s="81"/>
      <c r="K10" s="165" t="str">
        <f t="shared" si="0"/>
        <v xml:space="preserve"> Mål og KPI’er</v>
      </c>
      <c r="L10" s="165"/>
      <c r="M10" s="165"/>
      <c r="N10" s="165"/>
      <c r="O10" s="82"/>
      <c r="P10" s="80" t="str">
        <v xml:space="preserve"> Mål og KPI’er</v>
      </c>
      <c r="Q10" s="83"/>
      <c r="R10" s="91"/>
      <c r="S10" s="28"/>
    </row>
    <row r="11" spans="1:21" s="1" customFormat="1" x14ac:dyDescent="0.4">
      <c r="A11" s="90" t="b">
        <v>1</v>
      </c>
      <c r="B11" s="109" t="b">
        <v>0</v>
      </c>
      <c r="C11" s="163"/>
      <c r="D11" s="163"/>
      <c r="E11" s="163"/>
      <c r="F11" s="163"/>
      <c r="G11" s="25"/>
      <c r="H11" s="164" t="b">
        <f>COUNTIF(Planlægning!E$7:I$23,IF(B11," ",C11))&gt;0</f>
        <v>0</v>
      </c>
      <c r="I11" s="164"/>
      <c r="J11" s="81"/>
      <c r="K11" s="165" t="str">
        <f t="shared" si="0"/>
        <v/>
      </c>
      <c r="L11" s="165"/>
      <c r="M11" s="165"/>
      <c r="N11" s="165"/>
      <c r="O11" s="82"/>
      <c r="P11" s="80" t="str">
        <v>RISIKO:</v>
      </c>
      <c r="Q11" s="83"/>
      <c r="R11" s="91"/>
      <c r="S11" s="28"/>
    </row>
    <row r="12" spans="1:21" s="1" customFormat="1" x14ac:dyDescent="0.4">
      <c r="A12" s="90" t="b">
        <v>1</v>
      </c>
      <c r="B12" s="109" t="b">
        <v>0</v>
      </c>
      <c r="C12" s="163"/>
      <c r="D12" s="163"/>
      <c r="E12" s="163"/>
      <c r="F12" s="163"/>
      <c r="G12" s="25"/>
      <c r="H12" s="164" t="b">
        <f>COUNTIF(Planlægning!E$7:I$23,IF(B12," ",C12))&gt;0</f>
        <v>0</v>
      </c>
      <c r="I12" s="164"/>
      <c r="J12" s="81"/>
      <c r="K12" s="165" t="str">
        <f t="shared" si="0"/>
        <v/>
      </c>
      <c r="L12" s="165"/>
      <c r="M12" s="165"/>
      <c r="N12" s="165"/>
      <c r="O12" s="82"/>
      <c r="P12" s="80" t="str">
        <v xml:space="preserve"> Risiko</v>
      </c>
      <c r="Q12" s="83"/>
      <c r="R12" s="91"/>
      <c r="S12" s="28"/>
    </row>
    <row r="13" spans="1:21" s="1" customFormat="1" x14ac:dyDescent="0.4">
      <c r="A13" s="90" t="b">
        <v>1</v>
      </c>
      <c r="B13" s="109" t="b">
        <v>1</v>
      </c>
      <c r="C13" s="163" t="s">
        <v>41</v>
      </c>
      <c r="D13" s="163"/>
      <c r="E13" s="163"/>
      <c r="F13" s="163"/>
      <c r="G13" s="25"/>
      <c r="H13" s="164" t="b">
        <f>COUNTIF(Planlægning!E$7:I$23,IF(B13," ",C13))&gt;0</f>
        <v>0</v>
      </c>
      <c r="I13" s="164"/>
      <c r="J13" s="81"/>
      <c r="K13" s="165" t="str">
        <f t="shared" si="0"/>
        <v>RISIKO:</v>
      </c>
      <c r="L13" s="165"/>
      <c r="M13" s="165"/>
      <c r="N13" s="165"/>
      <c r="O13" s="82"/>
      <c r="P13" s="80" t="str">
        <v xml:space="preserve"> Risiko (IT/Cyber)</v>
      </c>
      <c r="Q13" s="83"/>
      <c r="R13" s="91"/>
      <c r="S13" s="28"/>
    </row>
    <row r="14" spans="1:21" s="1" customFormat="1" x14ac:dyDescent="0.4">
      <c r="A14" s="90" t="b">
        <v>1</v>
      </c>
      <c r="B14" s="109" t="b">
        <v>1</v>
      </c>
      <c r="C14" s="163" t="s">
        <v>43</v>
      </c>
      <c r="D14" s="163"/>
      <c r="E14" s="163"/>
      <c r="F14" s="163"/>
      <c r="G14" s="25"/>
      <c r="H14" s="164" t="b">
        <f>COUNTIF(Planlægning!E$7:I$23,IF(B14," ",C14))&gt;0</f>
        <v>0</v>
      </c>
      <c r="I14" s="164"/>
      <c r="J14" s="81"/>
      <c r="K14" s="165" t="str">
        <f t="shared" si="0"/>
        <v xml:space="preserve"> Risiko</v>
      </c>
      <c r="L14" s="165"/>
      <c r="M14" s="165"/>
      <c r="N14" s="165"/>
      <c r="O14" s="82"/>
      <c r="P14" s="80" t="str">
        <v xml:space="preserve"> Risiko workshop</v>
      </c>
      <c r="Q14" s="83"/>
      <c r="R14" s="91"/>
      <c r="S14" s="28"/>
    </row>
    <row r="15" spans="1:21" s="1" customFormat="1" x14ac:dyDescent="0.4">
      <c r="A15" s="90" t="b">
        <v>1</v>
      </c>
      <c r="B15" s="109" t="b">
        <v>0</v>
      </c>
      <c r="C15" s="163" t="s">
        <v>44</v>
      </c>
      <c r="D15" s="163"/>
      <c r="E15" s="163"/>
      <c r="F15" s="163"/>
      <c r="G15" s="25"/>
      <c r="H15" s="164" t="b">
        <f>COUNTIF(Planlægning!E$7:I$23,IF(B15," ",C15))&gt;0</f>
        <v>0</v>
      </c>
      <c r="I15" s="164"/>
      <c r="J15" s="81"/>
      <c r="K15" s="165" t="str">
        <f t="shared" si="0"/>
        <v xml:space="preserve"> Risiko (IT/Cyber)</v>
      </c>
      <c r="L15" s="165"/>
      <c r="M15" s="165"/>
      <c r="N15" s="165"/>
      <c r="O15" s="82"/>
      <c r="P15" s="80" t="str">
        <v xml:space="preserve"> Risiko analyse</v>
      </c>
      <c r="Q15" s="83"/>
      <c r="R15" s="91"/>
      <c r="S15" s="28"/>
    </row>
    <row r="16" spans="1:21" s="1" customFormat="1" x14ac:dyDescent="0.4">
      <c r="A16" s="90" t="b">
        <v>1</v>
      </c>
      <c r="B16" s="109" t="b">
        <v>0</v>
      </c>
      <c r="C16" s="163" t="s">
        <v>45</v>
      </c>
      <c r="D16" s="163"/>
      <c r="E16" s="163"/>
      <c r="F16" s="163"/>
      <c r="G16" s="25"/>
      <c r="H16" s="164" t="b">
        <f>COUNTIF(Planlægning!E$7:I$23,IF(B16," ",C16))&gt;0</f>
        <v>0</v>
      </c>
      <c r="I16" s="164"/>
      <c r="J16" s="81"/>
      <c r="K16" s="165" t="str">
        <f t="shared" si="0"/>
        <v xml:space="preserve"> Risiko workshop</v>
      </c>
      <c r="L16" s="165"/>
      <c r="M16" s="165"/>
      <c r="N16" s="165"/>
      <c r="O16" s="82"/>
      <c r="P16" s="80" t="str">
        <v xml:space="preserve"> Beredskabsplaner</v>
      </c>
      <c r="Q16" s="83"/>
      <c r="R16" s="91"/>
      <c r="S16" s="28"/>
    </row>
    <row r="17" spans="1:19" s="1" customFormat="1" x14ac:dyDescent="0.4">
      <c r="A17" s="90" t="b">
        <v>1</v>
      </c>
      <c r="B17" s="109" t="b">
        <v>0</v>
      </c>
      <c r="C17" s="163" t="s">
        <v>46</v>
      </c>
      <c r="D17" s="163"/>
      <c r="E17" s="163"/>
      <c r="F17" s="163"/>
      <c r="G17" s="25"/>
      <c r="H17" s="164" t="b">
        <f>COUNTIF(Planlægning!E$7:I$23,IF(B17," ",C17))&gt;0</f>
        <v>0</v>
      </c>
      <c r="I17" s="164"/>
      <c r="J17" s="81"/>
      <c r="K17" s="165" t="str">
        <f t="shared" si="0"/>
        <v xml:space="preserve"> Risiko analyse</v>
      </c>
      <c r="L17" s="165"/>
      <c r="M17" s="165"/>
      <c r="N17" s="165"/>
      <c r="O17" s="82"/>
      <c r="P17" s="80" t="str">
        <v xml:space="preserve"> Forsikringer</v>
      </c>
      <c r="Q17" s="83"/>
      <c r="R17" s="91"/>
      <c r="S17" s="28"/>
    </row>
    <row r="18" spans="1:19" s="1" customFormat="1" x14ac:dyDescent="0.4">
      <c r="A18" s="90" t="b">
        <v>1</v>
      </c>
      <c r="B18" s="109"/>
      <c r="C18" s="163" t="s">
        <v>139</v>
      </c>
      <c r="D18" s="163"/>
      <c r="E18" s="163"/>
      <c r="F18" s="163"/>
      <c r="G18" s="25"/>
      <c r="H18" s="164" t="b">
        <f>COUNTIF(Planlægning!E$7:I$23,IF(B18," ",C18))&gt;0</f>
        <v>0</v>
      </c>
      <c r="I18" s="164"/>
      <c r="J18" s="81"/>
      <c r="K18" s="165" t="str">
        <f t="shared" si="0"/>
        <v xml:space="preserve"> Beredskabsplaner</v>
      </c>
      <c r="L18" s="165"/>
      <c r="M18" s="165"/>
      <c r="N18" s="165"/>
      <c r="O18" s="82"/>
      <c r="P18" s="80" t="str">
        <v>KAPITALBEREDSKAB:</v>
      </c>
      <c r="Q18" s="83"/>
      <c r="R18" s="91"/>
      <c r="S18" s="28"/>
    </row>
    <row r="19" spans="1:19" s="1" customFormat="1" x14ac:dyDescent="0.4">
      <c r="A19" s="90" t="b">
        <v>1</v>
      </c>
      <c r="B19" s="109"/>
      <c r="C19" s="163" t="s">
        <v>140</v>
      </c>
      <c r="D19" s="163"/>
      <c r="E19" s="163"/>
      <c r="F19" s="163"/>
      <c r="G19" s="25"/>
      <c r="H19" s="164" t="b">
        <f>COUNTIF(Planlægning!E$7:I$23,IF(B19," ",C19))&gt;0</f>
        <v>0</v>
      </c>
      <c r="I19" s="164"/>
      <c r="J19" s="81"/>
      <c r="K19" s="165" t="str">
        <f t="shared" ref="K19" si="1">IF(A19,IF(H19,"",IF(C19&lt;&gt;"",C19,"")),"")</f>
        <v xml:space="preserve"> Forsikringer</v>
      </c>
      <c r="L19" s="165"/>
      <c r="M19" s="165"/>
      <c r="N19" s="165"/>
      <c r="O19" s="82"/>
      <c r="P19" s="108" t="str">
        <v xml:space="preserve"> Kapitalberedskab</v>
      </c>
      <c r="Q19" s="83"/>
      <c r="R19" s="91"/>
      <c r="S19" s="28"/>
    </row>
    <row r="20" spans="1:19" s="1" customFormat="1" x14ac:dyDescent="0.4">
      <c r="A20" s="90" t="b">
        <v>1</v>
      </c>
      <c r="B20" s="109" t="b">
        <v>0</v>
      </c>
      <c r="C20" s="163"/>
      <c r="D20" s="163"/>
      <c r="E20" s="163"/>
      <c r="F20" s="163"/>
      <c r="G20" s="25"/>
      <c r="H20" s="164" t="b">
        <f>COUNTIF(Planlægning!E$7:I$23,IF(B20," ",C20))&gt;0</f>
        <v>0</v>
      </c>
      <c r="I20" s="164"/>
      <c r="J20" s="81"/>
      <c r="K20" s="165" t="str">
        <f t="shared" si="0"/>
        <v/>
      </c>
      <c r="L20" s="165"/>
      <c r="M20" s="165"/>
      <c r="N20" s="165"/>
      <c r="O20" s="82"/>
      <c r="P20" s="80" t="str">
        <v xml:space="preserve"> Likviditetsanalyse</v>
      </c>
      <c r="Q20" s="83"/>
      <c r="R20" s="91"/>
      <c r="S20" s="28"/>
    </row>
    <row r="21" spans="1:19" s="1" customFormat="1" x14ac:dyDescent="0.4">
      <c r="A21" s="90" t="b">
        <v>1</v>
      </c>
      <c r="B21" s="109" t="b">
        <v>0</v>
      </c>
      <c r="C21" s="163"/>
      <c r="D21" s="163"/>
      <c r="E21" s="163"/>
      <c r="F21" s="163"/>
      <c r="G21" s="25"/>
      <c r="H21" s="164" t="b">
        <f>COUNTIF(Planlægning!E$7:I$23,IF(B21," ",C21))&gt;0</f>
        <v>0</v>
      </c>
      <c r="I21" s="164"/>
      <c r="J21" s="81"/>
      <c r="K21" s="165" t="str">
        <f t="shared" si="0"/>
        <v/>
      </c>
      <c r="L21" s="165"/>
      <c r="M21" s="165"/>
      <c r="N21" s="165"/>
      <c r="O21" s="82"/>
      <c r="P21" s="80" t="str">
        <v xml:space="preserve"> Kapitalfremskaffelse</v>
      </c>
      <c r="Q21" s="83"/>
      <c r="R21" s="91"/>
      <c r="S21" s="28"/>
    </row>
    <row r="22" spans="1:19" s="1" customFormat="1" x14ac:dyDescent="0.4">
      <c r="A22" s="90" t="b">
        <v>1</v>
      </c>
      <c r="B22" s="109" t="b">
        <v>0</v>
      </c>
      <c r="C22" s="163" t="s">
        <v>50</v>
      </c>
      <c r="D22" s="163"/>
      <c r="E22" s="163"/>
      <c r="F22" s="163"/>
      <c r="G22" s="25"/>
      <c r="H22" s="164" t="b">
        <f>COUNTIF(Planlægning!E$7:I$23,IF(B22," ",C22))&gt;0</f>
        <v>0</v>
      </c>
      <c r="I22" s="164"/>
      <c r="J22" s="81"/>
      <c r="K22" s="165" t="str">
        <f t="shared" si="0"/>
        <v>KAPITALBEREDSKAB:</v>
      </c>
      <c r="L22" s="165"/>
      <c r="M22" s="165"/>
      <c r="N22" s="165"/>
      <c r="O22" s="82"/>
      <c r="P22" s="80" t="str">
        <v>GENERALFORSAMLING:</v>
      </c>
      <c r="Q22" s="83"/>
      <c r="R22" s="91"/>
      <c r="S22" s="28"/>
    </row>
    <row r="23" spans="1:19" s="1" customFormat="1" x14ac:dyDescent="0.4">
      <c r="A23" s="90" t="b">
        <v>1</v>
      </c>
      <c r="B23" s="109" t="b">
        <v>1</v>
      </c>
      <c r="C23" s="163" t="s">
        <v>47</v>
      </c>
      <c r="D23" s="163"/>
      <c r="E23" s="163"/>
      <c r="F23" s="163"/>
      <c r="G23" s="25"/>
      <c r="H23" s="164" t="b">
        <f>COUNTIF(Planlægning!E$7:I$23,IF(B23," ",C23))&gt;0</f>
        <v>0</v>
      </c>
      <c r="I23" s="164"/>
      <c r="J23" s="81"/>
      <c r="K23" s="165" t="str">
        <f t="shared" si="0"/>
        <v xml:space="preserve"> Kapitalberedskab</v>
      </c>
      <c r="L23" s="165"/>
      <c r="M23" s="165"/>
      <c r="N23" s="165"/>
      <c r="O23" s="82"/>
      <c r="P23" s="80" t="str">
        <v xml:space="preserve"> Forberedelse af GF</v>
      </c>
      <c r="Q23" s="83"/>
      <c r="R23" s="91"/>
      <c r="S23" s="28"/>
    </row>
    <row r="24" spans="1:19" s="1" customFormat="1" x14ac:dyDescent="0.4">
      <c r="A24" s="90" t="b">
        <v>1</v>
      </c>
      <c r="B24" s="109" t="b">
        <v>1</v>
      </c>
      <c r="C24" s="163" t="s">
        <v>48</v>
      </c>
      <c r="D24" s="163"/>
      <c r="E24" s="163"/>
      <c r="F24" s="163"/>
      <c r="G24" s="25"/>
      <c r="H24" s="164" t="b">
        <f>COUNTIF(Planlægning!E$7:I$23,IF(B24," ",C24))&gt;0</f>
        <v>0</v>
      </c>
      <c r="I24" s="164"/>
      <c r="J24" s="81"/>
      <c r="K24" s="165" t="str">
        <f t="shared" si="0"/>
        <v xml:space="preserve"> Likviditetsanalyse</v>
      </c>
      <c r="L24" s="165"/>
      <c r="M24" s="165"/>
      <c r="N24" s="165"/>
      <c r="O24" s="82"/>
      <c r="P24" s="80" t="str">
        <v xml:space="preserve"> Generalforsamling</v>
      </c>
      <c r="Q24" s="83"/>
      <c r="R24" s="91"/>
      <c r="S24" s="28"/>
    </row>
    <row r="25" spans="1:19" s="1" customFormat="1" x14ac:dyDescent="0.4">
      <c r="A25" s="90" t="b">
        <v>1</v>
      </c>
      <c r="B25" s="109" t="b">
        <v>1</v>
      </c>
      <c r="C25" s="163" t="s">
        <v>49</v>
      </c>
      <c r="D25" s="163"/>
      <c r="E25" s="163"/>
      <c r="F25" s="163"/>
      <c r="G25" s="25"/>
      <c r="H25" s="164" t="b">
        <f>COUNTIF(Planlægning!E$7:I$23,IF(B25," ",C25))&gt;0</f>
        <v>0</v>
      </c>
      <c r="I25" s="164"/>
      <c r="J25" s="81"/>
      <c r="K25" s="165" t="str">
        <f t="shared" si="0"/>
        <v xml:space="preserve"> Kapitalfremskaffelse</v>
      </c>
      <c r="L25" s="165"/>
      <c r="M25" s="165"/>
      <c r="N25" s="165"/>
      <c r="O25" s="82"/>
      <c r="P25" s="80" t="str">
        <v xml:space="preserve"> Vedtægter</v>
      </c>
      <c r="Q25" s="83"/>
      <c r="R25" s="91"/>
      <c r="S25" s="28"/>
    </row>
    <row r="26" spans="1:19" s="1" customFormat="1" x14ac:dyDescent="0.4">
      <c r="A26" s="90" t="b">
        <v>1</v>
      </c>
      <c r="B26" s="109" t="b">
        <v>0</v>
      </c>
      <c r="C26" s="163"/>
      <c r="D26" s="163"/>
      <c r="E26" s="163"/>
      <c r="F26" s="163"/>
      <c r="G26" s="25"/>
      <c r="H26" s="164" t="b">
        <f>COUNTIF(Planlægning!E$7:I$23,IF(B26," ",C26))&gt;0</f>
        <v>0</v>
      </c>
      <c r="I26" s="164"/>
      <c r="J26" s="81"/>
      <c r="K26" s="165" t="str">
        <f t="shared" si="0"/>
        <v/>
      </c>
      <c r="L26" s="165"/>
      <c r="M26" s="165"/>
      <c r="N26" s="165"/>
      <c r="O26" s="82"/>
      <c r="P26" s="80" t="str">
        <v xml:space="preserve"> Valg af bestyrelse</v>
      </c>
      <c r="Q26" s="83"/>
      <c r="R26" s="91"/>
      <c r="S26" s="28"/>
    </row>
    <row r="27" spans="1:19" s="1" customFormat="1" x14ac:dyDescent="0.4">
      <c r="A27" s="90" t="b">
        <v>1</v>
      </c>
      <c r="B27" s="109" t="b">
        <v>0</v>
      </c>
      <c r="C27" s="163"/>
      <c r="D27" s="163"/>
      <c r="E27" s="163"/>
      <c r="F27" s="163"/>
      <c r="G27" s="25"/>
      <c r="H27" s="164" t="b">
        <f>COUNTIF(Planlægning!E$7:I$23,IF(B27," ",C27))&gt;0</f>
        <v>0</v>
      </c>
      <c r="I27" s="164"/>
      <c r="J27" s="81"/>
      <c r="K27" s="165" t="str">
        <f t="shared" si="0"/>
        <v/>
      </c>
      <c r="L27" s="165"/>
      <c r="M27" s="165"/>
      <c r="N27" s="165"/>
      <c r="O27" s="82"/>
      <c r="P27" s="80" t="str">
        <v xml:space="preserve"> Kontrakter og honorar</v>
      </c>
      <c r="Q27" s="83"/>
      <c r="R27" s="91"/>
      <c r="S27" s="28"/>
    </row>
    <row r="28" spans="1:19" s="1" customFormat="1" x14ac:dyDescent="0.4">
      <c r="A28" s="90" t="b">
        <v>1</v>
      </c>
      <c r="B28" s="109" t="b">
        <v>1</v>
      </c>
      <c r="C28" s="163" t="s">
        <v>53</v>
      </c>
      <c r="D28" s="163"/>
      <c r="E28" s="163"/>
      <c r="F28" s="163"/>
      <c r="G28" s="25"/>
      <c r="H28" s="164" t="b">
        <f>COUNTIF(Planlægning!E$7:I$23,IF(B28," ",C28))&gt;0</f>
        <v>0</v>
      </c>
      <c r="I28" s="164"/>
      <c r="J28" s="81"/>
      <c r="K28" s="165" t="str">
        <f t="shared" si="0"/>
        <v>GENERALFORSAMLING:</v>
      </c>
      <c r="L28" s="165"/>
      <c r="M28" s="165"/>
      <c r="N28" s="165"/>
      <c r="O28" s="82"/>
      <c r="P28" s="80" t="str">
        <v>ÅRSRAPPORT:</v>
      </c>
      <c r="Q28" s="84"/>
      <c r="R28" s="92"/>
      <c r="S28" s="28"/>
    </row>
    <row r="29" spans="1:19" s="1" customFormat="1" x14ac:dyDescent="0.4">
      <c r="A29" s="90" t="b">
        <v>1</v>
      </c>
      <c r="B29" s="109" t="b">
        <v>0</v>
      </c>
      <c r="C29" s="163" t="s">
        <v>51</v>
      </c>
      <c r="D29" s="163"/>
      <c r="E29" s="163"/>
      <c r="F29" s="163"/>
      <c r="G29" s="25"/>
      <c r="H29" s="164" t="b">
        <f>COUNTIF(Planlægning!E$7:I$23,IF(B29," ",C29))&gt;0</f>
        <v>0</v>
      </c>
      <c r="I29" s="164"/>
      <c r="J29" s="81"/>
      <c r="K29" s="165" t="str">
        <f t="shared" si="0"/>
        <v xml:space="preserve"> Forberedelse af GF</v>
      </c>
      <c r="L29" s="165"/>
      <c r="M29" s="165"/>
      <c r="N29" s="165"/>
      <c r="O29" s="82"/>
      <c r="P29" s="80" t="str">
        <v xml:space="preserve"> Godkendelse Årsrapport</v>
      </c>
      <c r="Q29" s="84"/>
      <c r="R29" s="92"/>
      <c r="S29" s="28"/>
    </row>
    <row r="30" spans="1:19" s="1" customFormat="1" x14ac:dyDescent="0.4">
      <c r="A30" s="90" t="b">
        <v>1</v>
      </c>
      <c r="B30" s="109" t="b">
        <v>0</v>
      </c>
      <c r="C30" s="163" t="s">
        <v>52</v>
      </c>
      <c r="D30" s="163"/>
      <c r="E30" s="163"/>
      <c r="F30" s="163"/>
      <c r="G30" s="25"/>
      <c r="H30" s="164" t="b">
        <f>COUNTIF(Planlægning!E$7:I$23,IF(B30," ",C30))&gt;0</f>
        <v>0</v>
      </c>
      <c r="I30" s="164"/>
      <c r="J30" s="81"/>
      <c r="K30" s="165" t="str">
        <f t="shared" si="0"/>
        <v xml:space="preserve"> Generalforsamling</v>
      </c>
      <c r="L30" s="165"/>
      <c r="M30" s="165"/>
      <c r="N30" s="165"/>
      <c r="O30" s="82"/>
      <c r="P30" s="80" t="str">
        <v xml:space="preserve"> Analyse af årsrapport</v>
      </c>
      <c r="Q30" s="84"/>
      <c r="R30" s="92"/>
      <c r="S30" s="28"/>
    </row>
    <row r="31" spans="1:19" s="1" customFormat="1" x14ac:dyDescent="0.4">
      <c r="A31" s="90" t="b">
        <v>1</v>
      </c>
      <c r="B31" s="109"/>
      <c r="C31" s="163" t="s">
        <v>116</v>
      </c>
      <c r="D31" s="163"/>
      <c r="E31" s="163"/>
      <c r="F31" s="163"/>
      <c r="G31" s="25"/>
      <c r="H31" s="164" t="b">
        <f>COUNTIF(Planlægning!E$7:I$23,IF(B31," ",C31))&gt;0</f>
        <v>0</v>
      </c>
      <c r="I31" s="164"/>
      <c r="J31" s="81"/>
      <c r="K31" s="165" t="str">
        <f t="shared" si="0"/>
        <v xml:space="preserve"> Vedtægter</v>
      </c>
      <c r="L31" s="165"/>
      <c r="M31" s="165"/>
      <c r="N31" s="165"/>
      <c r="O31" s="82"/>
      <c r="P31" s="80" t="str">
        <v>RAPPORTERING:</v>
      </c>
      <c r="Q31" s="84"/>
      <c r="R31" s="92"/>
      <c r="S31" s="28"/>
    </row>
    <row r="32" spans="1:19" s="1" customFormat="1" x14ac:dyDescent="0.4">
      <c r="A32" s="90" t="b">
        <v>1</v>
      </c>
      <c r="B32" s="109"/>
      <c r="C32" s="163" t="s">
        <v>141</v>
      </c>
      <c r="D32" s="163"/>
      <c r="E32" s="163"/>
      <c r="F32" s="163"/>
      <c r="G32" s="25"/>
      <c r="H32" s="164" t="b">
        <f>COUNTIF(Planlægning!E$7:I$23,IF(B32," ",C32))&gt;0</f>
        <v>0</v>
      </c>
      <c r="I32" s="164"/>
      <c r="J32" s="81"/>
      <c r="K32" s="165" t="str">
        <f t="shared" ref="K32" si="2">IF(A32,IF(H32,"",IF(C32&lt;&gt;"",C32,"")),"")</f>
        <v xml:space="preserve"> Valg af bestyrelse</v>
      </c>
      <c r="L32" s="165"/>
      <c r="M32" s="165"/>
      <c r="N32" s="165"/>
      <c r="O32" s="82"/>
      <c r="P32" s="108" t="str">
        <v xml:space="preserve"> Kvartalsrapport</v>
      </c>
      <c r="Q32" s="84"/>
      <c r="R32" s="92"/>
      <c r="S32" s="28"/>
    </row>
    <row r="33" spans="1:19" s="1" customFormat="1" x14ac:dyDescent="0.4">
      <c r="A33" s="90" t="b">
        <v>1</v>
      </c>
      <c r="B33" s="109"/>
      <c r="C33" s="163" t="s">
        <v>142</v>
      </c>
      <c r="D33" s="163"/>
      <c r="E33" s="163"/>
      <c r="F33" s="163"/>
      <c r="G33" s="25"/>
      <c r="H33" s="164" t="b">
        <f>COUNTIF(Planlægning!E$7:I$23,IF(B33," ",C33))&gt;0</f>
        <v>0</v>
      </c>
      <c r="I33" s="164"/>
      <c r="J33" s="81"/>
      <c r="K33" s="165" t="str">
        <f t="shared" ref="K33" si="3">IF(A33,IF(H33,"",IF(C33&lt;&gt;"",C33,"")),"")</f>
        <v xml:space="preserve"> Kontrakter og honorar</v>
      </c>
      <c r="L33" s="165"/>
      <c r="M33" s="165"/>
      <c r="N33" s="165"/>
      <c r="O33" s="82"/>
      <c r="P33" s="108" t="str">
        <v xml:space="preserve"> Halvårsrapport</v>
      </c>
      <c r="Q33" s="84"/>
      <c r="R33" s="92"/>
      <c r="S33" s="28"/>
    </row>
    <row r="34" spans="1:19" s="1" customFormat="1" x14ac:dyDescent="0.4">
      <c r="A34" s="90" t="b">
        <v>1</v>
      </c>
      <c r="B34" s="109" t="b">
        <v>0</v>
      </c>
      <c r="C34" s="163"/>
      <c r="D34" s="163"/>
      <c r="E34" s="163"/>
      <c r="F34" s="163"/>
      <c r="G34" s="25"/>
      <c r="H34" s="164" t="b">
        <f>COUNTIF(Planlægning!E$7:I$23,IF(B34," ",C34))&gt;0</f>
        <v>0</v>
      </c>
      <c r="I34" s="164"/>
      <c r="J34" s="81"/>
      <c r="K34" s="165" t="str">
        <f t="shared" si="0"/>
        <v/>
      </c>
      <c r="L34" s="165"/>
      <c r="M34" s="165"/>
      <c r="N34" s="165"/>
      <c r="O34" s="82"/>
      <c r="P34" s="80" t="str">
        <v>BUDGET:</v>
      </c>
      <c r="Q34" s="84"/>
      <c r="R34" s="92"/>
      <c r="S34" s="28"/>
    </row>
    <row r="35" spans="1:19" s="1" customFormat="1" x14ac:dyDescent="0.4">
      <c r="A35" s="90" t="b">
        <v>1</v>
      </c>
      <c r="B35" s="109" t="b">
        <v>0</v>
      </c>
      <c r="C35" s="163"/>
      <c r="D35" s="163"/>
      <c r="E35" s="163"/>
      <c r="F35" s="163"/>
      <c r="G35" s="25"/>
      <c r="H35" s="164" t="b">
        <f>COUNTIF(Planlægning!E$7:I$23,IF(B35," ",C35))&gt;0</f>
        <v>0</v>
      </c>
      <c r="I35" s="164"/>
      <c r="J35" s="81"/>
      <c r="K35" s="165" t="str">
        <f t="shared" si="0"/>
        <v/>
      </c>
      <c r="L35" s="165"/>
      <c r="M35" s="165"/>
      <c r="N35" s="165"/>
      <c r="O35" s="82"/>
      <c r="P35" s="80" t="str">
        <v xml:space="preserve"> Budgetramme</v>
      </c>
      <c r="Q35" s="84"/>
      <c r="R35" s="92"/>
      <c r="S35" s="28"/>
    </row>
    <row r="36" spans="1:19" s="1" customFormat="1" x14ac:dyDescent="0.4">
      <c r="A36" s="90" t="b">
        <v>1</v>
      </c>
      <c r="B36" s="109" t="b">
        <v>1</v>
      </c>
      <c r="C36" s="163" t="s">
        <v>54</v>
      </c>
      <c r="D36" s="163"/>
      <c r="E36" s="163"/>
      <c r="F36" s="163"/>
      <c r="G36" s="25"/>
      <c r="H36" s="164" t="b">
        <f>COUNTIF(Planlægning!E$7:I$23,IF(B36," ",C36))&gt;0</f>
        <v>0</v>
      </c>
      <c r="I36" s="164"/>
      <c r="J36" s="81"/>
      <c r="K36" s="165" t="str">
        <f t="shared" si="0"/>
        <v>ÅRSRAPPORT:</v>
      </c>
      <c r="L36" s="165"/>
      <c r="M36" s="165"/>
      <c r="N36" s="165"/>
      <c r="O36" s="82"/>
      <c r="P36" s="80" t="str">
        <v xml:space="preserve"> Budgetgodkendelse</v>
      </c>
      <c r="Q36" s="84"/>
      <c r="R36" s="92"/>
      <c r="S36" s="28"/>
    </row>
    <row r="37" spans="1:19" s="1" customFormat="1" x14ac:dyDescent="0.4">
      <c r="A37" s="90" t="b">
        <v>1</v>
      </c>
      <c r="B37" s="109" t="b">
        <v>0</v>
      </c>
      <c r="C37" s="163" t="s">
        <v>102</v>
      </c>
      <c r="D37" s="163"/>
      <c r="E37" s="163"/>
      <c r="F37" s="163"/>
      <c r="G37" s="25"/>
      <c r="H37" s="164" t="b">
        <f>COUNTIF(Planlægning!E$7:I$23,IF(B37," ",C37))&gt;0</f>
        <v>0</v>
      </c>
      <c r="I37" s="164"/>
      <c r="J37" s="81"/>
      <c r="K37" s="165" t="str">
        <f t="shared" si="0"/>
        <v xml:space="preserve"> Godkendelse Årsrapport</v>
      </c>
      <c r="L37" s="165"/>
      <c r="M37" s="165"/>
      <c r="N37" s="165"/>
      <c r="O37" s="82"/>
      <c r="P37" s="80" t="str">
        <v xml:space="preserve"> Investeringer</v>
      </c>
      <c r="Q37" s="84"/>
      <c r="R37" s="92"/>
      <c r="S37" s="28"/>
    </row>
    <row r="38" spans="1:19" s="1" customFormat="1" x14ac:dyDescent="0.4">
      <c r="A38" s="90" t="b">
        <v>1</v>
      </c>
      <c r="B38" s="109" t="b">
        <v>0</v>
      </c>
      <c r="C38" s="163" t="s">
        <v>55</v>
      </c>
      <c r="D38" s="163"/>
      <c r="E38" s="163"/>
      <c r="F38" s="163"/>
      <c r="G38" s="25"/>
      <c r="H38" s="164" t="b">
        <f>COUNTIF(Planlægning!E$7:I$23,IF(B38," ",C38))&gt;0</f>
        <v>0</v>
      </c>
      <c r="I38" s="164"/>
      <c r="J38" s="81"/>
      <c r="K38" s="165" t="str">
        <f t="shared" si="0"/>
        <v xml:space="preserve"> Analyse af årsrapport</v>
      </c>
      <c r="L38" s="165"/>
      <c r="M38" s="165"/>
      <c r="N38" s="165"/>
      <c r="O38" s="82"/>
      <c r="P38" s="80" t="str">
        <v>KUNDER &amp; MARKED:</v>
      </c>
      <c r="Q38" s="84"/>
      <c r="R38" s="92"/>
      <c r="S38" s="28"/>
    </row>
    <row r="39" spans="1:19" s="1" customFormat="1" x14ac:dyDescent="0.4">
      <c r="A39" s="90" t="b">
        <v>1</v>
      </c>
      <c r="B39" s="109" t="b">
        <v>0</v>
      </c>
      <c r="C39" s="163"/>
      <c r="D39" s="163"/>
      <c r="E39" s="163"/>
      <c r="F39" s="163"/>
      <c r="G39" s="25"/>
      <c r="H39" s="164" t="b">
        <f>COUNTIF(Planlægning!E$7:I$23,IF(B39," ",C39))&gt;0</f>
        <v>0</v>
      </c>
      <c r="I39" s="164"/>
      <c r="J39" s="81"/>
      <c r="K39" s="165" t="str">
        <f t="shared" si="0"/>
        <v/>
      </c>
      <c r="L39" s="165"/>
      <c r="M39" s="165"/>
      <c r="N39" s="165"/>
      <c r="O39" s="82"/>
      <c r="P39" s="80" t="str">
        <v xml:space="preserve"> Kundeanalyse</v>
      </c>
      <c r="Q39" s="84"/>
      <c r="R39" s="92"/>
      <c r="S39" s="28"/>
    </row>
    <row r="40" spans="1:19" s="1" customFormat="1" x14ac:dyDescent="0.4">
      <c r="A40" s="90" t="b">
        <v>1</v>
      </c>
      <c r="B40" s="109" t="b">
        <v>0</v>
      </c>
      <c r="C40" s="163"/>
      <c r="D40" s="163"/>
      <c r="E40" s="163"/>
      <c r="F40" s="163"/>
      <c r="G40" s="25"/>
      <c r="H40" s="164" t="b">
        <f>COUNTIF(Planlægning!E$7:I$23,IF(B40," ",C40))&gt;0</f>
        <v>0</v>
      </c>
      <c r="I40" s="164"/>
      <c r="J40" s="81"/>
      <c r="K40" s="165" t="str">
        <f t="shared" si="0"/>
        <v/>
      </c>
      <c r="L40" s="165"/>
      <c r="M40" s="165"/>
      <c r="N40" s="165"/>
      <c r="O40" s="82"/>
      <c r="P40" s="80" t="str">
        <v xml:space="preserve"> Kundetilfredshed</v>
      </c>
      <c r="Q40" s="84"/>
      <c r="R40" s="92"/>
      <c r="S40" s="28"/>
    </row>
    <row r="41" spans="1:19" s="1" customFormat="1" x14ac:dyDescent="0.4">
      <c r="A41" s="90" t="b">
        <v>1</v>
      </c>
      <c r="B41" s="109" t="b">
        <v>1</v>
      </c>
      <c r="C41" s="163" t="s">
        <v>58</v>
      </c>
      <c r="D41" s="163"/>
      <c r="E41" s="163"/>
      <c r="F41" s="163"/>
      <c r="G41" s="25"/>
      <c r="H41" s="164" t="b">
        <f>COUNTIF(Planlægning!E$7:I$23,IF(B41," ",C41))&gt;0</f>
        <v>0</v>
      </c>
      <c r="I41" s="164"/>
      <c r="J41" s="81"/>
      <c r="K41" s="165" t="str">
        <f t="shared" si="0"/>
        <v>RAPPORTERING:</v>
      </c>
      <c r="L41" s="165"/>
      <c r="M41" s="165"/>
      <c r="N41" s="165"/>
      <c r="O41" s="82"/>
      <c r="P41" s="80" t="str">
        <v xml:space="preserve"> Markedsanalyse</v>
      </c>
      <c r="Q41" s="84"/>
      <c r="R41" s="92"/>
      <c r="S41" s="28"/>
    </row>
    <row r="42" spans="1:19" s="1" customFormat="1" x14ac:dyDescent="0.4">
      <c r="A42" s="90" t="b">
        <v>1</v>
      </c>
      <c r="B42" s="109" t="b">
        <v>1</v>
      </c>
      <c r="C42" s="163" t="s">
        <v>56</v>
      </c>
      <c r="D42" s="163"/>
      <c r="E42" s="163"/>
      <c r="F42" s="163"/>
      <c r="G42" s="25"/>
      <c r="H42" s="164" t="b">
        <f>COUNTIF(Planlægning!E$7:I$23,IF(B42," ",C42))&gt;0</f>
        <v>0</v>
      </c>
      <c r="I42" s="164"/>
      <c r="J42" s="81"/>
      <c r="K42" s="165" t="str">
        <f t="shared" si="0"/>
        <v xml:space="preserve"> Kvartalsrapport</v>
      </c>
      <c r="L42" s="165"/>
      <c r="M42" s="165"/>
      <c r="N42" s="165"/>
      <c r="O42" s="82"/>
      <c r="P42" s="80" t="str">
        <v xml:space="preserve"> Konkurrentanalyse</v>
      </c>
      <c r="Q42" s="84"/>
      <c r="R42" s="92"/>
      <c r="S42" s="28"/>
    </row>
    <row r="43" spans="1:19" s="1" customFormat="1" x14ac:dyDescent="0.4">
      <c r="A43" s="90" t="b">
        <v>1</v>
      </c>
      <c r="B43" s="109" t="b">
        <v>1</v>
      </c>
      <c r="C43" s="163" t="s">
        <v>57</v>
      </c>
      <c r="D43" s="163"/>
      <c r="E43" s="163"/>
      <c r="F43" s="163"/>
      <c r="G43" s="25"/>
      <c r="H43" s="164" t="b">
        <f>COUNTIF(Planlægning!E$7:I$23,IF(B43," ",C43))&gt;0</f>
        <v>0</v>
      </c>
      <c r="I43" s="164"/>
      <c r="J43" s="81"/>
      <c r="K43" s="165" t="str">
        <f t="shared" si="0"/>
        <v xml:space="preserve"> Halvårsrapport</v>
      </c>
      <c r="L43" s="165"/>
      <c r="M43" s="165"/>
      <c r="N43" s="165"/>
      <c r="O43" s="82"/>
      <c r="P43" s="80" t="str">
        <v xml:space="preserve"> Forretningsmodel</v>
      </c>
      <c r="Q43" s="84"/>
      <c r="R43" s="92"/>
      <c r="S43" s="28"/>
    </row>
    <row r="44" spans="1:19" s="1" customFormat="1" x14ac:dyDescent="0.4">
      <c r="A44" s="90" t="b">
        <v>1</v>
      </c>
      <c r="B44" s="109" t="b">
        <v>0</v>
      </c>
      <c r="C44" s="163"/>
      <c r="D44" s="163"/>
      <c r="E44" s="163"/>
      <c r="F44" s="163"/>
      <c r="G44" s="25"/>
      <c r="H44" s="164" t="b">
        <f>COUNTIF(Planlægning!E$7:I$23,IF(B44," ",C44))&gt;0</f>
        <v>0</v>
      </c>
      <c r="I44" s="164"/>
      <c r="J44" s="81"/>
      <c r="K44" s="165" t="str">
        <f t="shared" si="0"/>
        <v/>
      </c>
      <c r="L44" s="165"/>
      <c r="M44" s="165"/>
      <c r="N44" s="165"/>
      <c r="O44" s="82"/>
      <c r="P44" s="80" t="str">
        <v xml:space="preserve"> Eksportstrategi</v>
      </c>
      <c r="Q44" s="84"/>
      <c r="R44" s="92"/>
      <c r="S44" s="28"/>
    </row>
    <row r="45" spans="1:19" s="1" customFormat="1" x14ac:dyDescent="0.4">
      <c r="A45" s="90" t="b">
        <v>1</v>
      </c>
      <c r="B45" s="109" t="b">
        <v>0</v>
      </c>
      <c r="C45" s="163"/>
      <c r="D45" s="163"/>
      <c r="E45" s="163"/>
      <c r="F45" s="163"/>
      <c r="G45" s="25"/>
      <c r="H45" s="164" t="b">
        <f>COUNTIF(Planlægning!E$7:I$23,IF(B45," ",C45))&gt;0</f>
        <v>0</v>
      </c>
      <c r="I45" s="164"/>
      <c r="J45" s="81"/>
      <c r="K45" s="165" t="str">
        <f t="shared" si="0"/>
        <v/>
      </c>
      <c r="L45" s="165"/>
      <c r="M45" s="165"/>
      <c r="N45" s="165"/>
      <c r="O45" s="82"/>
      <c r="P45" s="80" t="str">
        <v>ORGANISERING:</v>
      </c>
      <c r="Q45" s="84"/>
      <c r="R45" s="92"/>
      <c r="S45" s="28"/>
    </row>
    <row r="46" spans="1:19" s="1" customFormat="1" x14ac:dyDescent="0.4">
      <c r="A46" s="90" t="b">
        <v>1</v>
      </c>
      <c r="B46" s="109" t="b">
        <v>1</v>
      </c>
      <c r="C46" s="163" t="s">
        <v>59</v>
      </c>
      <c r="D46" s="163"/>
      <c r="E46" s="163"/>
      <c r="F46" s="163"/>
      <c r="G46" s="25"/>
      <c r="H46" s="164" t="b">
        <f>COUNTIF(Planlægning!E$7:I$23,IF(B46," ",C46))&gt;0</f>
        <v>0</v>
      </c>
      <c r="I46" s="164"/>
      <c r="J46" s="81"/>
      <c r="K46" s="165" t="str">
        <f t="shared" si="0"/>
        <v>BUDGET:</v>
      </c>
      <c r="L46" s="165"/>
      <c r="M46" s="165"/>
      <c r="N46" s="165"/>
      <c r="O46" s="82"/>
      <c r="P46" s="80" t="str">
        <v xml:space="preserve"> Medarbejdertilfredshed</v>
      </c>
      <c r="Q46" s="83"/>
      <c r="R46" s="91"/>
      <c r="S46" s="28"/>
    </row>
    <row r="47" spans="1:19" s="1" customFormat="1" x14ac:dyDescent="0.4">
      <c r="A47" s="90" t="b">
        <v>1</v>
      </c>
      <c r="B47" s="109" t="b">
        <v>0</v>
      </c>
      <c r="C47" s="163" t="s">
        <v>60</v>
      </c>
      <c r="D47" s="163"/>
      <c r="E47" s="163"/>
      <c r="F47" s="163"/>
      <c r="G47" s="25"/>
      <c r="H47" s="164" t="b">
        <f>COUNTIF(Planlægning!E$7:I$23,IF(B47," ",C47))&gt;0</f>
        <v>0</v>
      </c>
      <c r="I47" s="164"/>
      <c r="J47" s="81"/>
      <c r="K47" s="165" t="str">
        <f t="shared" si="0"/>
        <v xml:space="preserve"> Budgetramme</v>
      </c>
      <c r="L47" s="165"/>
      <c r="M47" s="165"/>
      <c r="N47" s="165"/>
      <c r="O47" s="82"/>
      <c r="P47" s="80" t="str">
        <v xml:space="preserve"> Org. og kompetencer</v>
      </c>
      <c r="Q47" s="83"/>
      <c r="R47" s="91"/>
      <c r="S47" s="28"/>
    </row>
    <row r="48" spans="1:19" s="1" customFormat="1" x14ac:dyDescent="0.4">
      <c r="A48" s="90" t="b">
        <v>1</v>
      </c>
      <c r="B48" s="109" t="b">
        <v>0</v>
      </c>
      <c r="C48" s="163" t="s">
        <v>61</v>
      </c>
      <c r="D48" s="163"/>
      <c r="E48" s="163"/>
      <c r="F48" s="163"/>
      <c r="G48" s="25"/>
      <c r="H48" s="164" t="b">
        <f>COUNTIF(Planlægning!E$7:I$23,IF(B48," ",C48))&gt;0</f>
        <v>0</v>
      </c>
      <c r="I48" s="164"/>
      <c r="J48" s="81"/>
      <c r="K48" s="165" t="str">
        <f t="shared" si="0"/>
        <v xml:space="preserve"> Budgetgodkendelse</v>
      </c>
      <c r="L48" s="165"/>
      <c r="M48" s="165"/>
      <c r="N48" s="165"/>
      <c r="O48" s="82"/>
      <c r="P48" s="80" t="str">
        <v xml:space="preserve"> Generationsskifte</v>
      </c>
      <c r="Q48" s="83"/>
      <c r="R48" s="91"/>
      <c r="S48" s="28"/>
    </row>
    <row r="49" spans="1:19" s="1" customFormat="1" x14ac:dyDescent="0.4">
      <c r="A49" s="90" t="b">
        <v>1</v>
      </c>
      <c r="B49" s="109" t="b">
        <v>0</v>
      </c>
      <c r="C49" s="163" t="s">
        <v>121</v>
      </c>
      <c r="D49" s="163"/>
      <c r="E49" s="163"/>
      <c r="F49" s="163"/>
      <c r="G49" s="25"/>
      <c r="H49" s="164" t="b">
        <f>COUNTIF(Planlægning!E$7:I$23,IF(B49," ",C49))&gt;0</f>
        <v>0</v>
      </c>
      <c r="I49" s="164"/>
      <c r="J49" s="81"/>
      <c r="K49" s="165" t="str">
        <f t="shared" si="0"/>
        <v xml:space="preserve"> Investeringer</v>
      </c>
      <c r="L49" s="165"/>
      <c r="M49" s="165"/>
      <c r="N49" s="165"/>
      <c r="O49" s="82"/>
      <c r="P49" s="80" t="str">
        <v xml:space="preserve"> Sikkerhed &amp; sundhed</v>
      </c>
      <c r="Q49" s="83"/>
      <c r="R49" s="91"/>
      <c r="S49" s="28"/>
    </row>
    <row r="50" spans="1:19" s="1" customFormat="1" x14ac:dyDescent="0.4">
      <c r="A50" s="90" t="b">
        <v>1</v>
      </c>
      <c r="B50" s="109"/>
      <c r="C50" s="163"/>
      <c r="D50" s="163"/>
      <c r="E50" s="163"/>
      <c r="F50" s="163"/>
      <c r="G50" s="25"/>
      <c r="H50" s="164" t="b">
        <f>COUNTIF(Planlægning!E$7:I$23,IF(B50," ",C50))&gt;0</f>
        <v>0</v>
      </c>
      <c r="I50" s="164"/>
      <c r="J50" s="81"/>
      <c r="K50" s="165" t="str">
        <f t="shared" si="0"/>
        <v/>
      </c>
      <c r="L50" s="165"/>
      <c r="M50" s="165"/>
      <c r="N50" s="165"/>
      <c r="O50" s="82"/>
      <c r="P50" s="80" t="str">
        <v xml:space="preserve"> Ansættelsesvilkår, m.v.</v>
      </c>
      <c r="Q50" s="83"/>
      <c r="R50" s="91"/>
      <c r="S50" s="28"/>
    </row>
    <row r="51" spans="1:19" s="1" customFormat="1" x14ac:dyDescent="0.4">
      <c r="A51" s="90" t="b">
        <v>1</v>
      </c>
      <c r="B51" s="109" t="b">
        <v>0</v>
      </c>
      <c r="C51" s="163"/>
      <c r="D51" s="163"/>
      <c r="E51" s="163"/>
      <c r="F51" s="163"/>
      <c r="G51" s="25"/>
      <c r="H51" s="164" t="b">
        <f>COUNTIF(Planlægning!E$7:I$23,IF(B51," ",C51))&gt;0</f>
        <v>0</v>
      </c>
      <c r="I51" s="164"/>
      <c r="J51" s="81"/>
      <c r="K51" s="165" t="str">
        <f t="shared" si="0"/>
        <v/>
      </c>
      <c r="L51" s="165"/>
      <c r="M51" s="165"/>
      <c r="N51" s="165"/>
      <c r="O51" s="82"/>
      <c r="P51" s="80" t="str">
        <v>EMNER:</v>
      </c>
      <c r="Q51" s="83"/>
      <c r="R51" s="91"/>
      <c r="S51" s="28"/>
    </row>
    <row r="52" spans="1:19" s="1" customFormat="1" x14ac:dyDescent="0.4">
      <c r="A52" s="90" t="b">
        <v>1</v>
      </c>
      <c r="B52" s="109" t="b">
        <v>0</v>
      </c>
      <c r="C52" s="163" t="s">
        <v>122</v>
      </c>
      <c r="D52" s="163"/>
      <c r="E52" s="163"/>
      <c r="F52" s="163"/>
      <c r="G52" s="25"/>
      <c r="H52" s="164" t="b">
        <f>COUNTIF(Planlægning!E$7:I$23,IF(B52," ",C52))&gt;0</f>
        <v>0</v>
      </c>
      <c r="I52" s="164"/>
      <c r="J52" s="81"/>
      <c r="K52" s="165" t="str">
        <f t="shared" si="0"/>
        <v>KUNDER &amp; MARKED:</v>
      </c>
      <c r="L52" s="165"/>
      <c r="M52" s="165"/>
      <c r="N52" s="165"/>
      <c r="O52" s="82"/>
      <c r="P52" s="80" t="str">
        <v xml:space="preserve"> Digitalisering (processer)</v>
      </c>
      <c r="Q52" s="83"/>
      <c r="R52" s="91"/>
      <c r="S52" s="28"/>
    </row>
    <row r="53" spans="1:19" s="1" customFormat="1" x14ac:dyDescent="0.4">
      <c r="A53" s="90" t="b">
        <v>1</v>
      </c>
      <c r="B53" s="109" t="b">
        <v>0</v>
      </c>
      <c r="C53" s="163" t="s">
        <v>63</v>
      </c>
      <c r="D53" s="163"/>
      <c r="E53" s="163"/>
      <c r="F53" s="163"/>
      <c r="G53" s="25"/>
      <c r="H53" s="164" t="b">
        <f>COUNTIF(Planlægning!E$7:I$23,IF(B53," ",C53))&gt;0</f>
        <v>0</v>
      </c>
      <c r="I53" s="164"/>
      <c r="J53" s="81"/>
      <c r="K53" s="165" t="str">
        <f t="shared" si="0"/>
        <v xml:space="preserve"> Kundeanalyse</v>
      </c>
      <c r="L53" s="165"/>
      <c r="M53" s="165"/>
      <c r="N53" s="165"/>
      <c r="O53" s="82"/>
      <c r="P53" s="80" t="str">
        <v xml:space="preserve"> Digitalisering (produkter)</v>
      </c>
      <c r="Q53" s="83"/>
      <c r="R53" s="91"/>
      <c r="S53" s="28"/>
    </row>
    <row r="54" spans="1:19" s="1" customFormat="1" x14ac:dyDescent="0.4">
      <c r="A54" s="90" t="b">
        <v>1</v>
      </c>
      <c r="B54" s="109" t="b">
        <v>0</v>
      </c>
      <c r="C54" s="163" t="s">
        <v>64</v>
      </c>
      <c r="D54" s="163"/>
      <c r="E54" s="163"/>
      <c r="F54" s="163"/>
      <c r="G54" s="25"/>
      <c r="H54" s="164" t="b">
        <f>COUNTIF(Planlægning!E$7:I$23,IF(B54," ",C54))&gt;0</f>
        <v>0</v>
      </c>
      <c r="I54" s="164"/>
      <c r="J54" s="81"/>
      <c r="K54" s="165" t="str">
        <f t="shared" si="0"/>
        <v xml:space="preserve"> Kundetilfredshed</v>
      </c>
      <c r="L54" s="165"/>
      <c r="M54" s="165"/>
      <c r="N54" s="165"/>
      <c r="O54" s="82"/>
      <c r="P54" s="80" t="str">
        <v xml:space="preserve"> ESG - Bæredygtighed</v>
      </c>
      <c r="Q54" s="83"/>
      <c r="R54" s="91"/>
      <c r="S54" s="28"/>
    </row>
    <row r="55" spans="1:19" s="1" customFormat="1" x14ac:dyDescent="0.4">
      <c r="A55" s="90" t="b">
        <v>1</v>
      </c>
      <c r="B55" s="109"/>
      <c r="C55" s="163" t="s">
        <v>123</v>
      </c>
      <c r="D55" s="163"/>
      <c r="E55" s="163"/>
      <c r="F55" s="163"/>
      <c r="G55" s="25"/>
      <c r="H55" s="164" t="b">
        <f>COUNTIF(Planlægning!E$7:I$23,IF(B55," ",C55))&gt;0</f>
        <v>0</v>
      </c>
      <c r="I55" s="164"/>
      <c r="J55" s="81"/>
      <c r="K55" s="165" t="str">
        <f t="shared" si="0"/>
        <v xml:space="preserve"> Markedsanalyse</v>
      </c>
      <c r="L55" s="165"/>
      <c r="M55" s="165"/>
      <c r="N55" s="165"/>
      <c r="O55" s="82"/>
      <c r="P55" s="80" t="str">
        <v xml:space="preserve"> CSR</v>
      </c>
      <c r="Q55" s="83"/>
      <c r="R55" s="91"/>
      <c r="S55" s="28"/>
    </row>
    <row r="56" spans="1:19" s="1" customFormat="1" x14ac:dyDescent="0.4">
      <c r="A56" s="90" t="b">
        <v>1</v>
      </c>
      <c r="B56" s="109"/>
      <c r="C56" s="163" t="s">
        <v>124</v>
      </c>
      <c r="D56" s="163"/>
      <c r="E56" s="163"/>
      <c r="F56" s="163"/>
      <c r="G56" s="25"/>
      <c r="H56" s="164" t="b">
        <f>COUNTIF(Planlægning!E$7:I$23,IF(B56," ",C56))&gt;0</f>
        <v>0</v>
      </c>
      <c r="I56" s="164"/>
      <c r="J56" s="81"/>
      <c r="K56" s="165" t="str">
        <f t="shared" si="0"/>
        <v xml:space="preserve"> Konkurrentanalyse</v>
      </c>
      <c r="L56" s="165"/>
      <c r="M56" s="165"/>
      <c r="N56" s="165"/>
      <c r="O56" s="82"/>
      <c r="P56" s="80" t="str">
        <v xml:space="preserve"> Forskning &amp; Udvikling</v>
      </c>
      <c r="Q56" s="83"/>
      <c r="R56" s="91"/>
      <c r="S56" s="28"/>
    </row>
    <row r="57" spans="1:19" s="1" customFormat="1" x14ac:dyDescent="0.4">
      <c r="A57" s="90" t="b">
        <v>1</v>
      </c>
      <c r="B57" s="109"/>
      <c r="C57" s="163" t="s">
        <v>125</v>
      </c>
      <c r="D57" s="163"/>
      <c r="E57" s="163"/>
      <c r="F57" s="163"/>
      <c r="G57" s="25"/>
      <c r="H57" s="164" t="b">
        <f>COUNTIF(Planlægning!E$7:I$23,IF(B57," ",C57))&gt;0</f>
        <v>0</v>
      </c>
      <c r="I57" s="164"/>
      <c r="J57" s="81"/>
      <c r="K57" s="165" t="str">
        <f t="shared" si="0"/>
        <v xml:space="preserve"> Forretningsmodel</v>
      </c>
      <c r="L57" s="165"/>
      <c r="M57" s="165"/>
      <c r="N57" s="165"/>
      <c r="O57" s="82"/>
      <c r="P57" s="80" t="str">
        <v xml:space="preserve"> Patentportefølje</v>
      </c>
      <c r="Q57" s="83"/>
      <c r="R57" s="91"/>
      <c r="S57" s="28"/>
    </row>
    <row r="58" spans="1:19" s="1" customFormat="1" x14ac:dyDescent="0.4">
      <c r="A58" s="90" t="b">
        <v>1</v>
      </c>
      <c r="B58" s="109"/>
      <c r="C58" s="163" t="s">
        <v>126</v>
      </c>
      <c r="D58" s="163"/>
      <c r="E58" s="163"/>
      <c r="F58" s="163"/>
      <c r="G58" s="25"/>
      <c r="H58" s="164" t="b">
        <f>COUNTIF(Planlægning!E$7:I$23,IF(B58," ",C58))&gt;0</f>
        <v>0</v>
      </c>
      <c r="I58" s="164"/>
      <c r="J58" s="81"/>
      <c r="K58" s="165" t="str">
        <f t="shared" si="0"/>
        <v xml:space="preserve"> Eksportstrategi</v>
      </c>
      <c r="L58" s="165"/>
      <c r="M58" s="165"/>
      <c r="N58" s="165"/>
      <c r="O58" s="82"/>
      <c r="P58" s="80" t="str">
        <v xml:space="preserve"> Patentstrategi</v>
      </c>
      <c r="Q58" s="83"/>
      <c r="R58" s="91"/>
      <c r="S58" s="28"/>
    </row>
    <row r="59" spans="1:19" s="1" customFormat="1" x14ac:dyDescent="0.4">
      <c r="A59" s="90" t="b">
        <v>1</v>
      </c>
      <c r="B59" s="109" t="b">
        <v>0</v>
      </c>
      <c r="C59" s="163"/>
      <c r="D59" s="163"/>
      <c r="E59" s="163"/>
      <c r="F59" s="163"/>
      <c r="G59" s="25"/>
      <c r="H59" s="164" t="b">
        <f>COUNTIF(Planlægning!E$7:I$23,IF(B59," ",C59))&gt;0</f>
        <v>0</v>
      </c>
      <c r="I59" s="164"/>
      <c r="J59" s="81"/>
      <c r="K59" s="165" t="str">
        <f t="shared" si="0"/>
        <v/>
      </c>
      <c r="L59" s="165"/>
      <c r="M59" s="165"/>
      <c r="N59" s="165"/>
      <c r="O59" s="82"/>
      <c r="P59" s="80" t="str">
        <v xml:space="preserve"> Kommunikationsstrategi</v>
      </c>
      <c r="Q59" s="83"/>
      <c r="R59" s="91"/>
      <c r="S59" s="28"/>
    </row>
    <row r="60" spans="1:19" s="1" customFormat="1" x14ac:dyDescent="0.4">
      <c r="A60" s="90" t="b">
        <v>1</v>
      </c>
      <c r="B60" s="109" t="b">
        <v>0</v>
      </c>
      <c r="C60" s="163"/>
      <c r="D60" s="163"/>
      <c r="E60" s="163"/>
      <c r="F60" s="163"/>
      <c r="G60" s="25"/>
      <c r="H60" s="164" t="b">
        <f>COUNTIF(Planlægning!E$7:I$23,IF(B60," ",C60))&gt;0</f>
        <v>0</v>
      </c>
      <c r="I60" s="164"/>
      <c r="J60" s="81"/>
      <c r="K60" s="165" t="str">
        <f t="shared" si="0"/>
        <v/>
      </c>
      <c r="L60" s="165"/>
      <c r="M60" s="165"/>
      <c r="N60" s="165"/>
      <c r="O60" s="82"/>
      <c r="P60" s="80" t="str">
        <v xml:space="preserve"> Branding</v>
      </c>
      <c r="Q60" s="83"/>
      <c r="R60" s="91"/>
      <c r="S60" s="28"/>
    </row>
    <row r="61" spans="1:19" s="1" customFormat="1" x14ac:dyDescent="0.4">
      <c r="A61" s="90" t="b">
        <v>1</v>
      </c>
      <c r="B61" s="109" t="b">
        <v>0</v>
      </c>
      <c r="C61" s="163" t="s">
        <v>65</v>
      </c>
      <c r="D61" s="163"/>
      <c r="E61" s="163"/>
      <c r="F61" s="163"/>
      <c r="G61" s="25"/>
      <c r="H61" s="164" t="b">
        <f>COUNTIF(Planlægning!E$7:I$23,IF(B61," ",C61))&gt;0</f>
        <v>0</v>
      </c>
      <c r="I61" s="164"/>
      <c r="J61" s="81"/>
      <c r="K61" s="165" t="str">
        <f t="shared" si="0"/>
        <v>ORGANISERING:</v>
      </c>
      <c r="L61" s="165"/>
      <c r="M61" s="165"/>
      <c r="N61" s="165"/>
      <c r="O61" s="82"/>
      <c r="P61" s="80" t="str">
        <v xml:space="preserve"> Interessentstrategi</v>
      </c>
      <c r="Q61" s="85"/>
      <c r="R61" s="93"/>
    </row>
    <row r="62" spans="1:19" s="1" customFormat="1" x14ac:dyDescent="0.4">
      <c r="A62" s="90" t="b">
        <v>1</v>
      </c>
      <c r="B62" s="109" t="b">
        <v>0</v>
      </c>
      <c r="C62" s="163" t="s">
        <v>66</v>
      </c>
      <c r="D62" s="163"/>
      <c r="E62" s="163"/>
      <c r="F62" s="163"/>
      <c r="G62" s="25"/>
      <c r="H62" s="164" t="b">
        <f>COUNTIF(Planlægning!E$7:I$23,IF(B62," ",C62))&gt;0</f>
        <v>0</v>
      </c>
      <c r="I62" s="164"/>
      <c r="J62" s="81"/>
      <c r="K62" s="165" t="str">
        <f t="shared" si="0"/>
        <v xml:space="preserve"> Medarbejdertilfredshed</v>
      </c>
      <c r="L62" s="165"/>
      <c r="M62" s="165"/>
      <c r="N62" s="165"/>
      <c r="O62" s="82"/>
      <c r="P62" s="80" t="str">
        <v>MØDETYPE:</v>
      </c>
      <c r="Q62" s="85"/>
      <c r="R62" s="93"/>
    </row>
    <row r="63" spans="1:19" s="1" customFormat="1" x14ac:dyDescent="0.4">
      <c r="A63" s="90" t="b">
        <v>1</v>
      </c>
      <c r="B63" s="109"/>
      <c r="C63" s="163" t="s">
        <v>127</v>
      </c>
      <c r="D63" s="163"/>
      <c r="E63" s="163"/>
      <c r="F63" s="163"/>
      <c r="G63" s="25"/>
      <c r="H63" s="164" t="b">
        <f>COUNTIF(Planlægning!E$7:I$23,IF(B63," ",C63))&gt;0</f>
        <v>0</v>
      </c>
      <c r="I63" s="164"/>
      <c r="J63" s="81"/>
      <c r="K63" s="165" t="str">
        <f t="shared" si="0"/>
        <v xml:space="preserve"> Org. og kompetencer</v>
      </c>
      <c r="L63" s="165"/>
      <c r="M63" s="165"/>
      <c r="N63" s="165"/>
      <c r="O63" s="82"/>
      <c r="P63" s="80" t="str">
        <v xml:space="preserve"> Ordinært møde</v>
      </c>
      <c r="Q63" s="85"/>
      <c r="R63" s="93"/>
    </row>
    <row r="64" spans="1:19" s="1" customFormat="1" x14ac:dyDescent="0.4">
      <c r="A64" s="90" t="b">
        <v>1</v>
      </c>
      <c r="B64" s="109" t="b">
        <v>0</v>
      </c>
      <c r="C64" s="163" t="s">
        <v>128</v>
      </c>
      <c r="D64" s="163"/>
      <c r="E64" s="163"/>
      <c r="F64" s="163"/>
      <c r="G64" s="25"/>
      <c r="H64" s="164" t="b">
        <f>COUNTIF(Planlægning!E$7:I$23,IF(B64," ",C64))&gt;0</f>
        <v>0</v>
      </c>
      <c r="I64" s="164"/>
      <c r="J64" s="81"/>
      <c r="K64" s="165" t="str">
        <f t="shared" si="0"/>
        <v xml:space="preserve"> Generationsskifte</v>
      </c>
      <c r="L64" s="165"/>
      <c r="M64" s="165"/>
      <c r="N64" s="165"/>
      <c r="O64" s="82"/>
      <c r="P64" s="80" t="str">
        <v xml:space="preserve"> Workshop</v>
      </c>
      <c r="Q64" s="85"/>
      <c r="R64" s="93"/>
    </row>
    <row r="65" spans="1:21" s="1" customFormat="1" x14ac:dyDescent="0.4">
      <c r="A65" s="90" t="b">
        <v>1</v>
      </c>
      <c r="B65" s="109" t="b">
        <v>0</v>
      </c>
      <c r="C65" s="163" t="s">
        <v>129</v>
      </c>
      <c r="D65" s="163"/>
      <c r="E65" s="163"/>
      <c r="F65" s="163"/>
      <c r="G65" s="25"/>
      <c r="H65" s="164" t="b">
        <f>COUNTIF(Planlægning!E$7:I$23,IF(B65," ",C65))&gt;0</f>
        <v>0</v>
      </c>
      <c r="I65" s="164"/>
      <c r="J65" s="81"/>
      <c r="K65" s="165" t="str">
        <f t="shared" si="0"/>
        <v xml:space="preserve"> Sikkerhed &amp; sundhed</v>
      </c>
      <c r="L65" s="165"/>
      <c r="M65" s="165"/>
      <c r="N65" s="165"/>
      <c r="O65" s="82"/>
      <c r="P65" s="80" t="str">
        <v>BESTYRELSESARBEJDET:</v>
      </c>
      <c r="Q65" s="85"/>
      <c r="R65" s="93"/>
    </row>
    <row r="66" spans="1:21" s="1" customFormat="1" x14ac:dyDescent="0.4">
      <c r="A66" s="90" t="b">
        <v>1</v>
      </c>
      <c r="B66" s="109"/>
      <c r="C66" s="163" t="s">
        <v>130</v>
      </c>
      <c r="D66" s="163"/>
      <c r="E66" s="163"/>
      <c r="F66" s="163"/>
      <c r="G66" s="25"/>
      <c r="H66" s="164" t="b">
        <f>COUNTIF(Planlægning!E$7:I$23,IF(B66," ",C66))&gt;0</f>
        <v>0</v>
      </c>
      <c r="I66" s="164"/>
      <c r="J66" s="81"/>
      <c r="K66" s="165" t="str">
        <f t="shared" si="0"/>
        <v xml:space="preserve"> Ansættelsesvilkår, m.v.</v>
      </c>
      <c r="L66" s="165"/>
      <c r="M66" s="165"/>
      <c r="N66" s="165"/>
      <c r="O66" s="82"/>
      <c r="P66" s="80" t="str">
        <v xml:space="preserve"> Bestyrelses evaluering</v>
      </c>
      <c r="Q66" s="85"/>
      <c r="R66" s="93"/>
    </row>
    <row r="67" spans="1:21" x14ac:dyDescent="0.4">
      <c r="A67" s="94" t="b">
        <v>1</v>
      </c>
      <c r="B67" s="110" t="b">
        <v>0</v>
      </c>
      <c r="C67" s="163"/>
      <c r="D67" s="163"/>
      <c r="E67" s="163"/>
      <c r="F67" s="163"/>
      <c r="G67" s="59"/>
      <c r="H67" s="164" t="b">
        <f>COUNTIF(Planlægning!E$7:I$23,IF(B67," ",C67))&gt;0</f>
        <v>0</v>
      </c>
      <c r="I67" s="164"/>
      <c r="J67" s="95"/>
      <c r="K67" s="165" t="str">
        <f t="shared" si="0"/>
        <v/>
      </c>
      <c r="L67" s="165"/>
      <c r="M67" s="165"/>
      <c r="N67" s="165"/>
      <c r="O67" s="95"/>
      <c r="P67" s="80" t="str">
        <v xml:space="preserve"> Evaluering af året</v>
      </c>
      <c r="Q67" s="95"/>
      <c r="R67" s="96"/>
      <c r="U67" s="1"/>
    </row>
    <row r="68" spans="1:21" x14ac:dyDescent="0.4">
      <c r="A68" s="94" t="b">
        <v>1</v>
      </c>
      <c r="B68" s="110" t="b">
        <v>0</v>
      </c>
      <c r="C68" s="163"/>
      <c r="D68" s="163"/>
      <c r="E68" s="163"/>
      <c r="F68" s="163"/>
      <c r="G68" s="59"/>
      <c r="H68" s="164" t="b">
        <f>COUNTIF(Planlægning!E$7:I$23,IF(B68," ",C68))&gt;0</f>
        <v>0</v>
      </c>
      <c r="I68" s="164"/>
      <c r="J68" s="95"/>
      <c r="K68" s="165" t="str">
        <f t="shared" si="0"/>
        <v/>
      </c>
      <c r="L68" s="165"/>
      <c r="M68" s="165"/>
      <c r="N68" s="165"/>
      <c r="O68" s="95"/>
      <c r="P68" s="80" t="str">
        <v xml:space="preserve"> Planlægning af årshjul</v>
      </c>
      <c r="Q68" s="95"/>
      <c r="R68" s="96"/>
      <c r="U68" s="1"/>
    </row>
    <row r="69" spans="1:21" x14ac:dyDescent="0.4">
      <c r="A69" s="94" t="b">
        <v>1</v>
      </c>
      <c r="B69" s="110" t="b">
        <v>0</v>
      </c>
      <c r="C69" s="163" t="s">
        <v>68</v>
      </c>
      <c r="D69" s="163"/>
      <c r="E69" s="163"/>
      <c r="F69" s="163"/>
      <c r="G69" s="59"/>
      <c r="H69" s="164" t="b">
        <f>COUNTIF(Planlægning!E$7:I$23,IF(B69," ",C69))&gt;0</f>
        <v>0</v>
      </c>
      <c r="I69" s="164"/>
      <c r="J69" s="95"/>
      <c r="K69" s="165" t="str">
        <f t="shared" si="0"/>
        <v>EMNER:</v>
      </c>
      <c r="L69" s="165"/>
      <c r="M69" s="165"/>
      <c r="N69" s="165"/>
      <c r="O69" s="95"/>
      <c r="P69" s="80" t="str">
        <v xml:space="preserve"> Forretningsorden</v>
      </c>
      <c r="Q69" s="95"/>
      <c r="R69" s="96"/>
      <c r="U69" s="1"/>
    </row>
    <row r="70" spans="1:21" x14ac:dyDescent="0.4">
      <c r="A70" s="94" t="b">
        <v>1</v>
      </c>
      <c r="B70" s="110" t="b">
        <v>0</v>
      </c>
      <c r="C70" s="163" t="s">
        <v>69</v>
      </c>
      <c r="D70" s="163"/>
      <c r="E70" s="163"/>
      <c r="F70" s="163"/>
      <c r="G70" s="59"/>
      <c r="H70" s="164" t="b">
        <f>COUNTIF(Planlægning!E$7:I$23,IF(B70," ",C70))&gt;0</f>
        <v>0</v>
      </c>
      <c r="I70" s="164"/>
      <c r="J70" s="95"/>
      <c r="K70" s="165" t="str">
        <f t="shared" si="0"/>
        <v xml:space="preserve"> Digitalisering (processer)</v>
      </c>
      <c r="L70" s="165"/>
      <c r="M70" s="165"/>
      <c r="N70" s="165"/>
      <c r="O70" s="95"/>
      <c r="P70" s="80" t="str">
        <v xml:space="preserve"> Bestyrelseskandidater</v>
      </c>
      <c r="Q70" s="95"/>
      <c r="R70" s="96"/>
      <c r="U70" s="1"/>
    </row>
    <row r="71" spans="1:21" x14ac:dyDescent="0.4">
      <c r="A71" s="94" t="b">
        <v>1</v>
      </c>
      <c r="B71" s="110" t="b">
        <v>0</v>
      </c>
      <c r="C71" s="163" t="s">
        <v>70</v>
      </c>
      <c r="D71" s="163"/>
      <c r="E71" s="163"/>
      <c r="F71" s="163"/>
      <c r="G71" s="59"/>
      <c r="H71" s="164" t="b">
        <f>COUNTIF(Planlægning!E$7:I$23,IF(B71," ",C71))&gt;0</f>
        <v>0</v>
      </c>
      <c r="I71" s="164"/>
      <c r="J71" s="95"/>
      <c r="K71" s="165" t="str">
        <f t="shared" si="0"/>
        <v xml:space="preserve"> Digitalisering (produkter)</v>
      </c>
      <c r="L71" s="165"/>
      <c r="M71" s="165"/>
      <c r="N71" s="165"/>
      <c r="O71" s="95"/>
      <c r="P71" s="80" t="str">
        <v xml:space="preserve"> Konstituering</v>
      </c>
      <c r="Q71" s="95"/>
      <c r="R71" s="96"/>
      <c r="U71" s="1"/>
    </row>
    <row r="72" spans="1:21" x14ac:dyDescent="0.4">
      <c r="A72" s="94" t="b">
        <v>1</v>
      </c>
      <c r="B72" s="110" t="b">
        <v>0</v>
      </c>
      <c r="C72" s="163" t="s">
        <v>131</v>
      </c>
      <c r="D72" s="163"/>
      <c r="E72" s="163"/>
      <c r="F72" s="163"/>
      <c r="G72" s="59"/>
      <c r="H72" s="164" t="b">
        <f>COUNTIF(Planlægning!E$7:I$23,IF(B72," ",C72))&gt;0</f>
        <v>0</v>
      </c>
      <c r="I72" s="164"/>
      <c r="J72" s="95"/>
      <c r="K72" s="165" t="str">
        <f t="shared" si="0"/>
        <v xml:space="preserve"> ESG - Bæredygtighed</v>
      </c>
      <c r="L72" s="165"/>
      <c r="M72" s="165"/>
      <c r="N72" s="165"/>
      <c r="O72" s="95"/>
      <c r="P72" s="80" t="str">
        <v xml:space="preserve"> Bestyrelsesudvalg</v>
      </c>
      <c r="Q72" s="95"/>
      <c r="R72" s="96"/>
      <c r="U72" s="1"/>
    </row>
    <row r="73" spans="1:21" x14ac:dyDescent="0.4">
      <c r="A73" s="94" t="b">
        <v>1</v>
      </c>
      <c r="B73" s="110"/>
      <c r="C73" s="163" t="s">
        <v>132</v>
      </c>
      <c r="D73" s="163"/>
      <c r="E73" s="163"/>
      <c r="F73" s="163"/>
      <c r="G73" s="59"/>
      <c r="H73" s="164" t="b">
        <f>COUNTIF(Planlægning!E$7:I$23,IF(B73," ",C73))&gt;0</f>
        <v>0</v>
      </c>
      <c r="I73" s="164"/>
      <c r="J73" s="95"/>
      <c r="K73" s="165" t="str">
        <f t="shared" si="0"/>
        <v xml:space="preserve"> CSR</v>
      </c>
      <c r="L73" s="165"/>
      <c r="M73" s="165"/>
      <c r="N73" s="165"/>
      <c r="O73" s="95"/>
      <c r="P73" s="80"/>
      <c r="Q73" s="95"/>
      <c r="R73" s="96"/>
      <c r="U73" s="1"/>
    </row>
    <row r="74" spans="1:21" x14ac:dyDescent="0.4">
      <c r="A74" s="94" t="b">
        <v>1</v>
      </c>
      <c r="B74" s="110"/>
      <c r="C74" s="163" t="s">
        <v>133</v>
      </c>
      <c r="D74" s="163"/>
      <c r="E74" s="163"/>
      <c r="F74" s="163"/>
      <c r="G74" s="59"/>
      <c r="H74" s="164" t="b">
        <f>COUNTIF(Planlægning!E$7:I$23,IF(B74," ",C74))&gt;0</f>
        <v>0</v>
      </c>
      <c r="I74" s="164"/>
      <c r="J74" s="95"/>
      <c r="K74" s="165" t="str">
        <f t="shared" ref="K74:K122" si="4">IF(A74,IF(H74,"",IF(C74&lt;&gt;"",C74,"")),"")</f>
        <v xml:space="preserve"> Forskning &amp; Udvikling</v>
      </c>
      <c r="L74" s="165"/>
      <c r="M74" s="165"/>
      <c r="N74" s="165"/>
      <c r="O74" s="95"/>
      <c r="P74" s="80"/>
      <c r="Q74" s="95"/>
      <c r="R74" s="96"/>
      <c r="U74" s="1"/>
    </row>
    <row r="75" spans="1:21" x14ac:dyDescent="0.4">
      <c r="A75" s="94" t="b">
        <v>1</v>
      </c>
      <c r="B75" s="110"/>
      <c r="C75" s="163" t="s">
        <v>134</v>
      </c>
      <c r="D75" s="163"/>
      <c r="E75" s="163"/>
      <c r="F75" s="163"/>
      <c r="G75" s="59"/>
      <c r="H75" s="164" t="b">
        <f>COUNTIF(Planlægning!E$7:I$23,IF(B75," ",C75))&gt;0</f>
        <v>0</v>
      </c>
      <c r="I75" s="164"/>
      <c r="J75" s="95"/>
      <c r="K75" s="165" t="str">
        <f t="shared" si="4"/>
        <v xml:space="preserve"> Patentportefølje</v>
      </c>
      <c r="L75" s="165"/>
      <c r="M75" s="165"/>
      <c r="N75" s="165"/>
      <c r="O75" s="95"/>
      <c r="P75" s="80"/>
      <c r="Q75" s="95"/>
      <c r="R75" s="96"/>
      <c r="U75" s="1"/>
    </row>
    <row r="76" spans="1:21" x14ac:dyDescent="0.4">
      <c r="A76" s="94" t="b">
        <v>1</v>
      </c>
      <c r="B76" s="110"/>
      <c r="C76" s="163" t="s">
        <v>135</v>
      </c>
      <c r="D76" s="163"/>
      <c r="E76" s="163"/>
      <c r="F76" s="163"/>
      <c r="G76" s="59"/>
      <c r="H76" s="164" t="b">
        <f>COUNTIF(Planlægning!E$7:I$23,IF(B76," ",C76))&gt;0</f>
        <v>0</v>
      </c>
      <c r="I76" s="164"/>
      <c r="J76" s="95"/>
      <c r="K76" s="165" t="str">
        <f t="shared" si="4"/>
        <v xml:space="preserve"> Patentstrategi</v>
      </c>
      <c r="L76" s="165"/>
      <c r="M76" s="165"/>
      <c r="N76" s="165"/>
      <c r="O76" s="95"/>
      <c r="P76" s="80"/>
      <c r="Q76" s="95"/>
      <c r="R76" s="96"/>
      <c r="U76" s="1"/>
    </row>
    <row r="77" spans="1:21" x14ac:dyDescent="0.4">
      <c r="A77" s="94" t="b">
        <v>1</v>
      </c>
      <c r="B77" s="110"/>
      <c r="C77" s="163" t="s">
        <v>136</v>
      </c>
      <c r="D77" s="163"/>
      <c r="E77" s="163"/>
      <c r="F77" s="163"/>
      <c r="G77" s="59"/>
      <c r="H77" s="164" t="b">
        <f>COUNTIF(Planlægning!E$7:I$23,IF(B77," ",C77))&gt;0</f>
        <v>0</v>
      </c>
      <c r="I77" s="164"/>
      <c r="J77" s="95"/>
      <c r="K77" s="165" t="str">
        <f t="shared" si="4"/>
        <v xml:space="preserve"> Kommunikationsstrategi</v>
      </c>
      <c r="L77" s="165"/>
      <c r="M77" s="165"/>
      <c r="N77" s="165"/>
      <c r="O77" s="95"/>
      <c r="P77" s="80"/>
      <c r="Q77" s="95"/>
      <c r="R77" s="96"/>
      <c r="U77" s="1"/>
    </row>
    <row r="78" spans="1:21" x14ac:dyDescent="0.4">
      <c r="A78" s="94" t="b">
        <v>1</v>
      </c>
      <c r="B78" s="110"/>
      <c r="C78" s="163" t="s">
        <v>137</v>
      </c>
      <c r="D78" s="163"/>
      <c r="E78" s="163"/>
      <c r="F78" s="163"/>
      <c r="G78" s="59"/>
      <c r="H78" s="164" t="b">
        <f>COUNTIF(Planlægning!E$7:I$23,IF(B78," ",C78))&gt;0</f>
        <v>0</v>
      </c>
      <c r="I78" s="164"/>
      <c r="J78" s="95"/>
      <c r="K78" s="165" t="str">
        <f t="shared" si="4"/>
        <v xml:space="preserve"> Branding</v>
      </c>
      <c r="L78" s="165"/>
      <c r="M78" s="165"/>
      <c r="N78" s="165"/>
      <c r="O78" s="95"/>
      <c r="P78" s="80"/>
      <c r="Q78" s="95"/>
      <c r="R78" s="96"/>
      <c r="U78" s="1"/>
    </row>
    <row r="79" spans="1:21" x14ac:dyDescent="0.4">
      <c r="A79" s="94" t="b">
        <v>1</v>
      </c>
      <c r="B79" s="110"/>
      <c r="C79" s="163" t="s">
        <v>138</v>
      </c>
      <c r="D79" s="163"/>
      <c r="E79" s="163"/>
      <c r="F79" s="163"/>
      <c r="G79" s="59"/>
      <c r="H79" s="164" t="b">
        <f>COUNTIF(Planlægning!E$7:I$23,IF(B79," ",C79))&gt;0</f>
        <v>0</v>
      </c>
      <c r="I79" s="164"/>
      <c r="J79" s="95"/>
      <c r="K79" s="165" t="str">
        <f t="shared" si="4"/>
        <v xml:space="preserve"> Interessentstrategi</v>
      </c>
      <c r="L79" s="165"/>
      <c r="M79" s="165"/>
      <c r="N79" s="165"/>
      <c r="O79" s="95"/>
      <c r="P79" s="80"/>
      <c r="Q79" s="95"/>
      <c r="R79" s="96"/>
      <c r="U79" s="1"/>
    </row>
    <row r="80" spans="1:21" x14ac:dyDescent="0.4">
      <c r="A80" s="94" t="b">
        <v>1</v>
      </c>
      <c r="B80" s="110" t="b">
        <v>0</v>
      </c>
      <c r="C80" s="163"/>
      <c r="D80" s="163"/>
      <c r="E80" s="163"/>
      <c r="F80" s="163"/>
      <c r="G80" s="59"/>
      <c r="H80" s="164" t="b">
        <f>COUNTIF(Planlægning!E$7:I$23,IF(B80," ",C80))&gt;0</f>
        <v>0</v>
      </c>
      <c r="I80" s="164"/>
      <c r="J80" s="95"/>
      <c r="K80" s="165" t="str">
        <f t="shared" si="4"/>
        <v/>
      </c>
      <c r="L80" s="165"/>
      <c r="M80" s="165"/>
      <c r="N80" s="165"/>
      <c r="O80" s="95"/>
      <c r="P80" s="80"/>
      <c r="Q80" s="95"/>
      <c r="R80" s="96"/>
      <c r="U80" s="1"/>
    </row>
    <row r="81" spans="1:21" x14ac:dyDescent="0.4">
      <c r="A81" s="94" t="b">
        <v>1</v>
      </c>
      <c r="B81" s="110" t="b">
        <v>0</v>
      </c>
      <c r="C81" s="163"/>
      <c r="D81" s="163"/>
      <c r="E81" s="163"/>
      <c r="F81" s="163"/>
      <c r="G81" s="59"/>
      <c r="H81" s="164" t="b">
        <f>COUNTIF(Planlægning!E$7:I$23,IF(B81," ",C81))&gt;0</f>
        <v>0</v>
      </c>
      <c r="I81" s="164"/>
      <c r="J81" s="95"/>
      <c r="K81" s="165" t="str">
        <f t="shared" si="4"/>
        <v/>
      </c>
      <c r="L81" s="165"/>
      <c r="M81" s="165"/>
      <c r="N81" s="165"/>
      <c r="O81" s="95"/>
      <c r="P81" s="80"/>
      <c r="Q81" s="95"/>
      <c r="R81" s="96"/>
      <c r="U81" s="1"/>
    </row>
    <row r="82" spans="1:21" x14ac:dyDescent="0.4">
      <c r="A82" s="94" t="b">
        <v>1</v>
      </c>
      <c r="B82" s="110" t="b">
        <v>1</v>
      </c>
      <c r="C82" s="163" t="s">
        <v>83</v>
      </c>
      <c r="D82" s="163"/>
      <c r="E82" s="163"/>
      <c r="F82" s="163"/>
      <c r="G82" s="59"/>
      <c r="H82" s="164" t="b">
        <f>COUNTIF(Planlægning!E$7:I$23,IF(B82," ",C82))&gt;0</f>
        <v>0</v>
      </c>
      <c r="I82" s="164"/>
      <c r="J82" s="95"/>
      <c r="K82" s="165" t="str">
        <f t="shared" si="4"/>
        <v>MØDETYPE:</v>
      </c>
      <c r="L82" s="165"/>
      <c r="M82" s="165"/>
      <c r="N82" s="165"/>
      <c r="O82" s="95"/>
      <c r="P82" s="80"/>
      <c r="Q82" s="95"/>
      <c r="R82" s="96"/>
      <c r="U82" s="1"/>
    </row>
    <row r="83" spans="1:21" x14ac:dyDescent="0.4">
      <c r="A83" s="94" t="b">
        <v>1</v>
      </c>
      <c r="B83" s="110" t="b">
        <v>1</v>
      </c>
      <c r="C83" s="163" t="s">
        <v>84</v>
      </c>
      <c r="D83" s="163"/>
      <c r="E83" s="163"/>
      <c r="F83" s="163"/>
      <c r="G83" s="59"/>
      <c r="H83" s="164" t="b">
        <f>COUNTIF(Planlægning!E$7:I$23,IF(B83," ",C83))&gt;0</f>
        <v>0</v>
      </c>
      <c r="I83" s="164"/>
      <c r="J83" s="95"/>
      <c r="K83" s="165" t="str">
        <f t="shared" si="4"/>
        <v xml:space="preserve"> Ordinært møde</v>
      </c>
      <c r="L83" s="165"/>
      <c r="M83" s="165"/>
      <c r="N83" s="165"/>
      <c r="O83" s="95"/>
      <c r="P83" s="80"/>
      <c r="Q83" s="95"/>
      <c r="R83" s="96"/>
    </row>
    <row r="84" spans="1:21" x14ac:dyDescent="0.4">
      <c r="A84" s="94" t="b">
        <v>1</v>
      </c>
      <c r="B84" s="110" t="b">
        <v>1</v>
      </c>
      <c r="C84" s="163" t="s">
        <v>85</v>
      </c>
      <c r="D84" s="163"/>
      <c r="E84" s="163"/>
      <c r="F84" s="163"/>
      <c r="G84" s="59"/>
      <c r="H84" s="164" t="b">
        <f>COUNTIF(Planlægning!E$7:I$23,IF(B84," ",C84))&gt;0</f>
        <v>0</v>
      </c>
      <c r="I84" s="164"/>
      <c r="J84" s="95"/>
      <c r="K84" s="165" t="str">
        <f t="shared" si="4"/>
        <v xml:space="preserve"> Workshop</v>
      </c>
      <c r="L84" s="165"/>
      <c r="M84" s="165"/>
      <c r="N84" s="165"/>
      <c r="O84" s="95"/>
      <c r="P84" s="80"/>
      <c r="Q84" s="95"/>
      <c r="R84" s="96"/>
    </row>
    <row r="85" spans="1:21" x14ac:dyDescent="0.4">
      <c r="A85" s="94" t="b">
        <v>1</v>
      </c>
      <c r="B85" s="110"/>
      <c r="C85" s="163"/>
      <c r="D85" s="163"/>
      <c r="E85" s="163"/>
      <c r="F85" s="163"/>
      <c r="G85" s="59"/>
      <c r="H85" s="164" t="b">
        <f>COUNTIF(Planlægning!E$7:I$23,IF(B85," ",C85))&gt;0</f>
        <v>0</v>
      </c>
      <c r="I85" s="164"/>
      <c r="J85" s="95"/>
      <c r="K85" s="165" t="str">
        <f t="shared" si="4"/>
        <v/>
      </c>
      <c r="L85" s="165"/>
      <c r="M85" s="165"/>
      <c r="N85" s="165"/>
      <c r="O85" s="95"/>
      <c r="P85" s="80"/>
      <c r="Q85" s="95"/>
      <c r="R85" s="96"/>
    </row>
    <row r="86" spans="1:21" x14ac:dyDescent="0.4">
      <c r="A86" s="94" t="b">
        <v>1</v>
      </c>
      <c r="B86" s="110" t="b">
        <v>0</v>
      </c>
      <c r="C86" s="163"/>
      <c r="D86" s="163"/>
      <c r="E86" s="163"/>
      <c r="F86" s="163"/>
      <c r="G86" s="59"/>
      <c r="H86" s="164" t="b">
        <f>COUNTIF(Planlægning!E$7:I$23,IF(B86," ",C86))&gt;0</f>
        <v>0</v>
      </c>
      <c r="I86" s="164"/>
      <c r="J86" s="95"/>
      <c r="K86" s="165" t="str">
        <f t="shared" si="4"/>
        <v/>
      </c>
      <c r="L86" s="165"/>
      <c r="M86" s="165"/>
      <c r="N86" s="165"/>
      <c r="O86" s="95"/>
      <c r="P86" s="80"/>
      <c r="Q86" s="95"/>
      <c r="R86" s="96"/>
    </row>
    <row r="87" spans="1:21" x14ac:dyDescent="0.4">
      <c r="A87" s="94" t="b">
        <v>1</v>
      </c>
      <c r="B87" s="110"/>
      <c r="C87" s="163" t="s">
        <v>109</v>
      </c>
      <c r="D87" s="163"/>
      <c r="E87" s="163"/>
      <c r="F87" s="163"/>
      <c r="G87" s="59"/>
      <c r="H87" s="164" t="b">
        <f>COUNTIF(Planlægning!E$7:I$23,IF(B87," ",C87))&gt;0</f>
        <v>0</v>
      </c>
      <c r="I87" s="164"/>
      <c r="J87" s="95"/>
      <c r="K87" s="165" t="str">
        <f t="shared" si="4"/>
        <v>BESTYRELSESARBEJDET:</v>
      </c>
      <c r="L87" s="165"/>
      <c r="M87" s="165"/>
      <c r="N87" s="165"/>
      <c r="O87" s="95"/>
      <c r="P87" s="80"/>
      <c r="Q87" s="95"/>
      <c r="R87" s="96"/>
    </row>
    <row r="88" spans="1:21" x14ac:dyDescent="0.4">
      <c r="A88" s="94" t="b">
        <v>1</v>
      </c>
      <c r="B88" s="110" t="b">
        <v>0</v>
      </c>
      <c r="C88" s="163" t="s">
        <v>110</v>
      </c>
      <c r="D88" s="163"/>
      <c r="E88" s="163"/>
      <c r="F88" s="163"/>
      <c r="G88" s="59"/>
      <c r="H88" s="164" t="b">
        <f>COUNTIF(Planlægning!E$7:I$23,IF(B88," ",C88))&gt;0</f>
        <v>0</v>
      </c>
      <c r="I88" s="164"/>
      <c r="J88" s="95"/>
      <c r="K88" s="165" t="str">
        <f t="shared" si="4"/>
        <v xml:space="preserve"> Bestyrelses evaluering</v>
      </c>
      <c r="L88" s="165"/>
      <c r="M88" s="165"/>
      <c r="N88" s="165"/>
      <c r="O88" s="95"/>
      <c r="P88" s="80"/>
      <c r="Q88" s="95"/>
      <c r="R88" s="96"/>
    </row>
    <row r="89" spans="1:21" x14ac:dyDescent="0.4">
      <c r="A89" s="94" t="b">
        <v>1</v>
      </c>
      <c r="B89" s="110"/>
      <c r="C89" s="163" t="s">
        <v>111</v>
      </c>
      <c r="D89" s="163"/>
      <c r="E89" s="163"/>
      <c r="F89" s="163"/>
      <c r="G89" s="59"/>
      <c r="H89" s="164" t="b">
        <f>COUNTIF(Planlægning!E$7:I$23,IF(B89," ",C89))&gt;0</f>
        <v>0</v>
      </c>
      <c r="I89" s="164"/>
      <c r="J89" s="95"/>
      <c r="K89" s="165" t="str">
        <f t="shared" si="4"/>
        <v xml:space="preserve"> Evaluering af året</v>
      </c>
      <c r="L89" s="165"/>
      <c r="M89" s="165"/>
      <c r="N89" s="165"/>
      <c r="O89" s="95"/>
      <c r="P89" s="80"/>
      <c r="Q89" s="95"/>
      <c r="R89" s="96"/>
    </row>
    <row r="90" spans="1:21" x14ac:dyDescent="0.4">
      <c r="A90" s="94" t="b">
        <v>1</v>
      </c>
      <c r="B90" s="110"/>
      <c r="C90" s="163" t="s">
        <v>112</v>
      </c>
      <c r="D90" s="163"/>
      <c r="E90" s="163"/>
      <c r="F90" s="163"/>
      <c r="G90" s="59"/>
      <c r="H90" s="164" t="b">
        <f>COUNTIF(Planlægning!E$7:I$23,IF(B90," ",C90))&gt;0</f>
        <v>0</v>
      </c>
      <c r="I90" s="164"/>
      <c r="J90" s="95"/>
      <c r="K90" s="165" t="str">
        <f t="shared" si="4"/>
        <v xml:space="preserve"> Planlægning af årshjul</v>
      </c>
      <c r="L90" s="165"/>
      <c r="M90" s="165"/>
      <c r="N90" s="165"/>
      <c r="O90" s="95"/>
      <c r="P90" s="80"/>
      <c r="Q90" s="95"/>
      <c r="R90" s="96"/>
    </row>
    <row r="91" spans="1:21" x14ac:dyDescent="0.4">
      <c r="A91" s="94" t="b">
        <v>1</v>
      </c>
      <c r="B91" s="110"/>
      <c r="C91" s="163" t="s">
        <v>117</v>
      </c>
      <c r="D91" s="163"/>
      <c r="E91" s="163"/>
      <c r="F91" s="163"/>
      <c r="G91" s="59"/>
      <c r="H91" s="164" t="b">
        <f>COUNTIF(Planlægning!E$7:I$23,IF(B91," ",C91))&gt;0</f>
        <v>0</v>
      </c>
      <c r="I91" s="164"/>
      <c r="J91" s="95"/>
      <c r="K91" s="165" t="str">
        <f t="shared" si="4"/>
        <v xml:space="preserve"> Forretningsorden</v>
      </c>
      <c r="L91" s="165"/>
      <c r="M91" s="165"/>
      <c r="N91" s="165"/>
      <c r="O91" s="95"/>
      <c r="P91" s="80"/>
      <c r="Q91" s="95"/>
      <c r="R91" s="96"/>
    </row>
    <row r="92" spans="1:21" x14ac:dyDescent="0.4">
      <c r="A92" s="94" t="b">
        <v>1</v>
      </c>
      <c r="B92" s="110" t="b">
        <v>0</v>
      </c>
      <c r="C92" s="163" t="s">
        <v>118</v>
      </c>
      <c r="D92" s="163"/>
      <c r="E92" s="163"/>
      <c r="F92" s="163"/>
      <c r="G92" s="59"/>
      <c r="H92" s="164" t="b">
        <f>COUNTIF(Planlægning!E$7:I$23,IF(B92," ",C92))&gt;0</f>
        <v>0</v>
      </c>
      <c r="I92" s="164"/>
      <c r="J92" s="95"/>
      <c r="K92" s="165" t="str">
        <f t="shared" si="4"/>
        <v xml:space="preserve"> Bestyrelseskandidater</v>
      </c>
      <c r="L92" s="165"/>
      <c r="M92" s="165"/>
      <c r="N92" s="165"/>
      <c r="O92" s="95"/>
      <c r="P92" s="80"/>
      <c r="Q92" s="95"/>
      <c r="R92" s="96"/>
    </row>
    <row r="93" spans="1:21" x14ac:dyDescent="0.4">
      <c r="A93" s="94" t="b">
        <v>1</v>
      </c>
      <c r="B93" s="110" t="b">
        <v>0</v>
      </c>
      <c r="C93" s="163" t="s">
        <v>119</v>
      </c>
      <c r="D93" s="163"/>
      <c r="E93" s="163"/>
      <c r="F93" s="163"/>
      <c r="G93" s="59"/>
      <c r="H93" s="164" t="b">
        <f>COUNTIF(Planlægning!E$7:I$23,IF(B93," ",C93))&gt;0</f>
        <v>0</v>
      </c>
      <c r="I93" s="164"/>
      <c r="J93" s="95"/>
      <c r="K93" s="165" t="str">
        <f t="shared" si="4"/>
        <v xml:space="preserve"> Konstituering</v>
      </c>
      <c r="L93" s="165"/>
      <c r="M93" s="165"/>
      <c r="N93" s="165"/>
      <c r="O93" s="95"/>
      <c r="P93" s="80"/>
      <c r="Q93" s="95"/>
      <c r="R93" s="96"/>
    </row>
    <row r="94" spans="1:21" x14ac:dyDescent="0.4">
      <c r="A94" s="94" t="b">
        <v>1</v>
      </c>
      <c r="B94" s="110" t="b">
        <v>0</v>
      </c>
      <c r="C94" s="163" t="s">
        <v>120</v>
      </c>
      <c r="D94" s="163"/>
      <c r="E94" s="163"/>
      <c r="F94" s="163"/>
      <c r="G94" s="59"/>
      <c r="H94" s="164" t="b">
        <f>COUNTIF(Planlægning!E$7:I$23,IF(B94," ",C94))&gt;0</f>
        <v>0</v>
      </c>
      <c r="I94" s="164"/>
      <c r="J94" s="95"/>
      <c r="K94" s="165" t="str">
        <f t="shared" si="4"/>
        <v xml:space="preserve"> Bestyrelsesudvalg</v>
      </c>
      <c r="L94" s="165"/>
      <c r="M94" s="165"/>
      <c r="N94" s="165"/>
      <c r="O94" s="95"/>
      <c r="P94" s="80"/>
      <c r="Q94" s="95"/>
      <c r="R94" s="96"/>
    </row>
    <row r="95" spans="1:21" x14ac:dyDescent="0.4">
      <c r="A95" s="94" t="b">
        <v>1</v>
      </c>
      <c r="B95" s="110"/>
      <c r="C95" s="163"/>
      <c r="D95" s="163"/>
      <c r="E95" s="163"/>
      <c r="F95" s="163"/>
      <c r="G95" s="59"/>
      <c r="H95" s="164" t="b">
        <f>COUNTIF(Planlægning!E$7:I$23,IF(B95," ",C95))&gt;0</f>
        <v>0</v>
      </c>
      <c r="I95" s="164"/>
      <c r="J95" s="95"/>
      <c r="K95" s="165" t="str">
        <f t="shared" si="4"/>
        <v/>
      </c>
      <c r="L95" s="165"/>
      <c r="M95" s="165"/>
      <c r="N95" s="165"/>
      <c r="O95" s="95"/>
      <c r="P95" s="80"/>
      <c r="Q95" s="95"/>
      <c r="R95" s="96"/>
    </row>
    <row r="96" spans="1:21" x14ac:dyDescent="0.4">
      <c r="A96" s="94" t="b">
        <v>1</v>
      </c>
      <c r="B96" s="110"/>
      <c r="C96" s="163"/>
      <c r="D96" s="163"/>
      <c r="E96" s="163"/>
      <c r="F96" s="163"/>
      <c r="G96" s="59"/>
      <c r="H96" s="164" t="b">
        <f>COUNTIF(Planlægning!E$7:I$23,IF(B96," ",C96))&gt;0</f>
        <v>0</v>
      </c>
      <c r="I96" s="164"/>
      <c r="J96" s="95"/>
      <c r="K96" s="165" t="str">
        <f t="shared" si="4"/>
        <v/>
      </c>
      <c r="L96" s="165"/>
      <c r="M96" s="165"/>
      <c r="N96" s="165"/>
      <c r="O96" s="95"/>
      <c r="P96" s="80"/>
      <c r="Q96" s="95"/>
      <c r="R96" s="96"/>
    </row>
    <row r="97" spans="1:18" x14ac:dyDescent="0.4">
      <c r="A97" s="94" t="b">
        <v>1</v>
      </c>
      <c r="B97" s="110"/>
      <c r="C97" s="163"/>
      <c r="D97" s="163"/>
      <c r="E97" s="163"/>
      <c r="F97" s="163"/>
      <c r="G97" s="59"/>
      <c r="H97" s="164" t="b">
        <f>COUNTIF(Planlægning!E$7:I$23,IF(B97," ",C97))&gt;0</f>
        <v>0</v>
      </c>
      <c r="I97" s="164"/>
      <c r="J97" s="95"/>
      <c r="K97" s="165" t="str">
        <f t="shared" si="4"/>
        <v/>
      </c>
      <c r="L97" s="165"/>
      <c r="M97" s="165"/>
      <c r="N97" s="165"/>
      <c r="O97" s="95"/>
      <c r="P97" s="80"/>
      <c r="Q97" s="95"/>
      <c r="R97" s="96"/>
    </row>
    <row r="98" spans="1:18" x14ac:dyDescent="0.4">
      <c r="A98" s="94" t="b">
        <v>1</v>
      </c>
      <c r="B98" s="110"/>
      <c r="C98" s="163"/>
      <c r="D98" s="163"/>
      <c r="E98" s="163"/>
      <c r="F98" s="163"/>
      <c r="G98" s="59"/>
      <c r="H98" s="164" t="b">
        <f>COUNTIF(Planlægning!E$7:I$23,IF(B98," ",C98))&gt;0</f>
        <v>0</v>
      </c>
      <c r="I98" s="164"/>
      <c r="J98" s="95"/>
      <c r="K98" s="165" t="str">
        <f t="shared" si="4"/>
        <v/>
      </c>
      <c r="L98" s="165"/>
      <c r="M98" s="165"/>
      <c r="N98" s="165"/>
      <c r="O98" s="95"/>
      <c r="P98" s="80"/>
      <c r="Q98" s="95"/>
      <c r="R98" s="96"/>
    </row>
    <row r="99" spans="1:18" x14ac:dyDescent="0.4">
      <c r="A99" s="94" t="b">
        <v>1</v>
      </c>
      <c r="B99" s="110"/>
      <c r="C99" s="163"/>
      <c r="D99" s="163"/>
      <c r="E99" s="163"/>
      <c r="F99" s="163"/>
      <c r="G99" s="59"/>
      <c r="H99" s="164" t="b">
        <f>COUNTIF(Planlægning!E$7:I$23,IF(B99," ",C99))&gt;0</f>
        <v>0</v>
      </c>
      <c r="I99" s="164"/>
      <c r="J99" s="95"/>
      <c r="K99" s="165" t="str">
        <f t="shared" si="4"/>
        <v/>
      </c>
      <c r="L99" s="165"/>
      <c r="M99" s="165"/>
      <c r="N99" s="165"/>
      <c r="O99" s="95"/>
      <c r="P99" s="80"/>
      <c r="Q99" s="95"/>
      <c r="R99" s="96"/>
    </row>
    <row r="100" spans="1:18" x14ac:dyDescent="0.4">
      <c r="A100" s="94" t="b">
        <v>1</v>
      </c>
      <c r="B100" s="110"/>
      <c r="C100" s="163"/>
      <c r="D100" s="163"/>
      <c r="E100" s="163"/>
      <c r="F100" s="163"/>
      <c r="G100" s="59"/>
      <c r="H100" s="164" t="b">
        <f>COUNTIF(Planlægning!E$7:I$23,IF(B100," ",C100))&gt;0</f>
        <v>0</v>
      </c>
      <c r="I100" s="164"/>
      <c r="J100" s="95"/>
      <c r="K100" s="165" t="str">
        <f t="shared" si="4"/>
        <v/>
      </c>
      <c r="L100" s="165"/>
      <c r="M100" s="165"/>
      <c r="N100" s="165"/>
      <c r="O100" s="95"/>
      <c r="P100" s="80"/>
      <c r="Q100" s="95"/>
      <c r="R100" s="96"/>
    </row>
    <row r="101" spans="1:18" x14ac:dyDescent="0.4">
      <c r="A101" s="94" t="b">
        <v>1</v>
      </c>
      <c r="B101" s="110"/>
      <c r="C101" s="163"/>
      <c r="D101" s="163"/>
      <c r="E101" s="163"/>
      <c r="F101" s="163"/>
      <c r="G101" s="59"/>
      <c r="H101" s="164" t="b">
        <f>COUNTIF(Planlægning!E$7:I$23,IF(B101," ",C101))&gt;0</f>
        <v>0</v>
      </c>
      <c r="I101" s="164"/>
      <c r="J101" s="95"/>
      <c r="K101" s="165" t="str">
        <f t="shared" si="4"/>
        <v/>
      </c>
      <c r="L101" s="165"/>
      <c r="M101" s="165"/>
      <c r="N101" s="165"/>
      <c r="O101" s="95"/>
      <c r="P101" s="80"/>
      <c r="Q101" s="95"/>
      <c r="R101" s="96"/>
    </row>
    <row r="102" spans="1:18" x14ac:dyDescent="0.4">
      <c r="A102" s="94" t="b">
        <v>1</v>
      </c>
      <c r="B102" s="110" t="b">
        <v>0</v>
      </c>
      <c r="C102" s="163"/>
      <c r="D102" s="163"/>
      <c r="E102" s="163"/>
      <c r="F102" s="163"/>
      <c r="G102" s="59"/>
      <c r="H102" s="164" t="b">
        <f>COUNTIF(Planlægning!E$7:I$23,IF(B102," ",C102))&gt;0</f>
        <v>0</v>
      </c>
      <c r="I102" s="164"/>
      <c r="J102" s="95"/>
      <c r="K102" s="165" t="str">
        <f t="shared" si="4"/>
        <v/>
      </c>
      <c r="L102" s="165"/>
      <c r="M102" s="165"/>
      <c r="N102" s="165"/>
      <c r="O102" s="95"/>
      <c r="P102" s="80"/>
      <c r="Q102" s="95"/>
      <c r="R102" s="96"/>
    </row>
    <row r="103" spans="1:18" x14ac:dyDescent="0.4">
      <c r="A103" s="94" t="b">
        <v>1</v>
      </c>
      <c r="B103" s="110" t="b">
        <v>0</v>
      </c>
      <c r="C103" s="163"/>
      <c r="D103" s="163"/>
      <c r="E103" s="163"/>
      <c r="F103" s="163"/>
      <c r="G103" s="59"/>
      <c r="H103" s="164" t="b">
        <f>COUNTIF(Planlægning!E$7:I$23,IF(B103," ",C103))&gt;0</f>
        <v>0</v>
      </c>
      <c r="I103" s="164"/>
      <c r="J103" s="95"/>
      <c r="K103" s="165" t="str">
        <f t="shared" si="4"/>
        <v/>
      </c>
      <c r="L103" s="165"/>
      <c r="M103" s="165"/>
      <c r="N103" s="165"/>
      <c r="O103" s="95"/>
      <c r="P103" s="80"/>
      <c r="Q103" s="95"/>
      <c r="R103" s="96"/>
    </row>
    <row r="104" spans="1:18" x14ac:dyDescent="0.4">
      <c r="A104" s="94" t="b">
        <v>1</v>
      </c>
      <c r="B104" s="110" t="b">
        <v>0</v>
      </c>
      <c r="C104" s="163"/>
      <c r="D104" s="163"/>
      <c r="E104" s="163"/>
      <c r="F104" s="163"/>
      <c r="G104" s="59"/>
      <c r="H104" s="164" t="b">
        <f>COUNTIF(Planlægning!E$7:I$23,IF(B104," ",C104))&gt;0</f>
        <v>0</v>
      </c>
      <c r="I104" s="164"/>
      <c r="J104" s="95"/>
      <c r="K104" s="165" t="str">
        <f t="shared" si="4"/>
        <v/>
      </c>
      <c r="L104" s="165"/>
      <c r="M104" s="165"/>
      <c r="N104" s="165"/>
      <c r="O104" s="95"/>
      <c r="P104" s="80"/>
      <c r="Q104" s="95"/>
      <c r="R104" s="96"/>
    </row>
    <row r="105" spans="1:18" x14ac:dyDescent="0.4">
      <c r="A105" s="94" t="b">
        <v>1</v>
      </c>
      <c r="B105" s="110" t="b">
        <v>0</v>
      </c>
      <c r="C105" s="163"/>
      <c r="D105" s="163"/>
      <c r="E105" s="163"/>
      <c r="F105" s="163"/>
      <c r="G105" s="59"/>
      <c r="H105" s="164" t="b">
        <f>COUNTIF(Planlægning!E$7:I$23,IF(B105," ",C105))&gt;0</f>
        <v>0</v>
      </c>
      <c r="I105" s="164"/>
      <c r="J105" s="95"/>
      <c r="K105" s="165" t="str">
        <f t="shared" si="4"/>
        <v/>
      </c>
      <c r="L105" s="165"/>
      <c r="M105" s="165"/>
      <c r="N105" s="165"/>
      <c r="O105" s="95"/>
      <c r="P105" s="80"/>
      <c r="Q105" s="95"/>
      <c r="R105" s="96"/>
    </row>
    <row r="106" spans="1:18" x14ac:dyDescent="0.4">
      <c r="A106" s="94" t="b">
        <v>1</v>
      </c>
      <c r="B106" s="110" t="b">
        <v>0</v>
      </c>
      <c r="C106" s="163"/>
      <c r="D106" s="163"/>
      <c r="E106" s="163"/>
      <c r="F106" s="163"/>
      <c r="G106" s="59"/>
      <c r="H106" s="164" t="b">
        <f>COUNTIF(Planlægning!E$7:I$23,IF(B106," ",C106))&gt;0</f>
        <v>0</v>
      </c>
      <c r="I106" s="164"/>
      <c r="J106" s="95"/>
      <c r="K106" s="165" t="str">
        <f t="shared" si="4"/>
        <v/>
      </c>
      <c r="L106" s="165"/>
      <c r="M106" s="165"/>
      <c r="N106" s="165"/>
      <c r="O106" s="95"/>
      <c r="P106" s="80"/>
      <c r="Q106" s="95"/>
      <c r="R106" s="96"/>
    </row>
    <row r="107" spans="1:18" x14ac:dyDescent="0.4">
      <c r="A107" s="94" t="b">
        <v>1</v>
      </c>
      <c r="B107" s="110" t="b">
        <v>0</v>
      </c>
      <c r="C107" s="163"/>
      <c r="D107" s="163"/>
      <c r="E107" s="163"/>
      <c r="F107" s="163"/>
      <c r="G107" s="59"/>
      <c r="H107" s="164" t="b">
        <f>COUNTIF(Planlægning!E$7:I$23,IF(B107," ",C107))&gt;0</f>
        <v>0</v>
      </c>
      <c r="I107" s="164"/>
      <c r="J107" s="95"/>
      <c r="K107" s="165" t="str">
        <f t="shared" si="4"/>
        <v/>
      </c>
      <c r="L107" s="165"/>
      <c r="M107" s="165"/>
      <c r="N107" s="165"/>
      <c r="O107" s="95"/>
      <c r="P107" s="80"/>
      <c r="Q107" s="95"/>
      <c r="R107" s="96"/>
    </row>
    <row r="108" spans="1:18" x14ac:dyDescent="0.4">
      <c r="A108" s="94" t="b">
        <v>1</v>
      </c>
      <c r="B108" s="110" t="b">
        <v>0</v>
      </c>
      <c r="C108" s="163"/>
      <c r="D108" s="163"/>
      <c r="E108" s="163"/>
      <c r="F108" s="163"/>
      <c r="G108" s="59"/>
      <c r="H108" s="164" t="b">
        <f>COUNTIF(Planlægning!E$7:I$23,IF(B108," ",C108))&gt;0</f>
        <v>0</v>
      </c>
      <c r="I108" s="164"/>
      <c r="J108" s="95"/>
      <c r="K108" s="165" t="str">
        <f t="shared" si="4"/>
        <v/>
      </c>
      <c r="L108" s="165"/>
      <c r="M108" s="165"/>
      <c r="N108" s="165"/>
      <c r="O108" s="95"/>
      <c r="P108" s="80"/>
      <c r="Q108" s="95"/>
      <c r="R108" s="96"/>
    </row>
    <row r="109" spans="1:18" x14ac:dyDescent="0.4">
      <c r="A109" s="94" t="b">
        <v>1</v>
      </c>
      <c r="B109" s="110" t="b">
        <v>0</v>
      </c>
      <c r="C109" s="163"/>
      <c r="D109" s="163"/>
      <c r="E109" s="163"/>
      <c r="F109" s="163"/>
      <c r="G109" s="59"/>
      <c r="H109" s="164" t="b">
        <f>COUNTIF(Planlægning!E$7:I$23,IF(B109," ",C109))&gt;0</f>
        <v>0</v>
      </c>
      <c r="I109" s="164"/>
      <c r="J109" s="95"/>
      <c r="K109" s="165" t="str">
        <f t="shared" si="4"/>
        <v/>
      </c>
      <c r="L109" s="165"/>
      <c r="M109" s="165"/>
      <c r="N109" s="165"/>
      <c r="O109" s="95"/>
      <c r="P109" s="80"/>
      <c r="Q109" s="95"/>
      <c r="R109" s="96"/>
    </row>
    <row r="110" spans="1:18" x14ac:dyDescent="0.4">
      <c r="A110" s="94" t="b">
        <v>1</v>
      </c>
      <c r="B110" s="110" t="b">
        <v>0</v>
      </c>
      <c r="C110" s="163"/>
      <c r="D110" s="163"/>
      <c r="E110" s="163"/>
      <c r="F110" s="163"/>
      <c r="G110" s="59"/>
      <c r="H110" s="164" t="b">
        <f>COUNTIF(Planlægning!E$7:I$23,IF(B110," ",C110))&gt;0</f>
        <v>0</v>
      </c>
      <c r="I110" s="164"/>
      <c r="J110" s="95"/>
      <c r="K110" s="165" t="str">
        <f t="shared" si="4"/>
        <v/>
      </c>
      <c r="L110" s="165"/>
      <c r="M110" s="165"/>
      <c r="N110" s="165"/>
      <c r="O110" s="95"/>
      <c r="P110" s="80"/>
      <c r="Q110" s="95"/>
      <c r="R110" s="96"/>
    </row>
    <row r="111" spans="1:18" x14ac:dyDescent="0.4">
      <c r="A111" s="94" t="b">
        <v>1</v>
      </c>
      <c r="B111" s="110" t="b">
        <v>0</v>
      </c>
      <c r="C111" s="163"/>
      <c r="D111" s="163"/>
      <c r="E111" s="163"/>
      <c r="F111" s="163"/>
      <c r="G111" s="59"/>
      <c r="H111" s="164" t="b">
        <f>COUNTIF(Planlægning!E$7:I$23,IF(B111," ",C111))&gt;0</f>
        <v>0</v>
      </c>
      <c r="I111" s="164"/>
      <c r="J111" s="95"/>
      <c r="K111" s="165" t="str">
        <f t="shared" si="4"/>
        <v/>
      </c>
      <c r="L111" s="165"/>
      <c r="M111" s="165"/>
      <c r="N111" s="165"/>
      <c r="O111" s="95"/>
      <c r="P111" s="80"/>
      <c r="Q111" s="95"/>
      <c r="R111" s="96"/>
    </row>
    <row r="112" spans="1:18" x14ac:dyDescent="0.4">
      <c r="A112" s="94" t="b">
        <v>1</v>
      </c>
      <c r="B112" s="110" t="b">
        <v>0</v>
      </c>
      <c r="C112" s="163"/>
      <c r="D112" s="163"/>
      <c r="E112" s="163"/>
      <c r="F112" s="163"/>
      <c r="G112" s="59"/>
      <c r="H112" s="164" t="b">
        <f>COUNTIF(Planlægning!E$7:I$23,IF(B112," ",C112))&gt;0</f>
        <v>0</v>
      </c>
      <c r="I112" s="164"/>
      <c r="J112" s="95"/>
      <c r="K112" s="165" t="str">
        <f t="shared" si="4"/>
        <v/>
      </c>
      <c r="L112" s="165"/>
      <c r="M112" s="165"/>
      <c r="N112" s="165"/>
      <c r="O112" s="95"/>
      <c r="P112" s="80"/>
      <c r="Q112" s="95"/>
      <c r="R112" s="96"/>
    </row>
    <row r="113" spans="1:18" x14ac:dyDescent="0.4">
      <c r="A113" s="94" t="b">
        <v>1</v>
      </c>
      <c r="B113" s="110" t="b">
        <v>0</v>
      </c>
      <c r="C113" s="163"/>
      <c r="D113" s="163"/>
      <c r="E113" s="163"/>
      <c r="F113" s="163"/>
      <c r="G113" s="59"/>
      <c r="H113" s="164" t="b">
        <f>COUNTIF(Planlægning!E$7:I$23,IF(B113," ",C113))&gt;0</f>
        <v>0</v>
      </c>
      <c r="I113" s="164"/>
      <c r="J113" s="95"/>
      <c r="K113" s="165" t="str">
        <f t="shared" si="4"/>
        <v/>
      </c>
      <c r="L113" s="165"/>
      <c r="M113" s="165"/>
      <c r="N113" s="165"/>
      <c r="O113" s="95"/>
      <c r="P113" s="80"/>
      <c r="Q113" s="95"/>
      <c r="R113" s="96"/>
    </row>
    <row r="114" spans="1:18" x14ac:dyDescent="0.4">
      <c r="A114" s="94" t="b">
        <v>1</v>
      </c>
      <c r="B114" s="110"/>
      <c r="C114" s="163"/>
      <c r="D114" s="163"/>
      <c r="E114" s="163"/>
      <c r="F114" s="163"/>
      <c r="G114" s="59"/>
      <c r="H114" s="164" t="b">
        <f>COUNTIF(Planlægning!E$7:I$23,IF(B114," ",C114))&gt;0</f>
        <v>0</v>
      </c>
      <c r="I114" s="164"/>
      <c r="J114" s="95"/>
      <c r="K114" s="165" t="str">
        <f t="shared" si="4"/>
        <v/>
      </c>
      <c r="L114" s="165"/>
      <c r="M114" s="165"/>
      <c r="N114" s="165"/>
      <c r="O114" s="95"/>
      <c r="P114" s="80"/>
      <c r="Q114" s="95"/>
      <c r="R114" s="96"/>
    </row>
    <row r="115" spans="1:18" x14ac:dyDescent="0.4">
      <c r="A115" s="94" t="b">
        <v>1</v>
      </c>
      <c r="B115" s="110"/>
      <c r="C115" s="163"/>
      <c r="D115" s="163"/>
      <c r="E115" s="163"/>
      <c r="F115" s="163"/>
      <c r="G115" s="59"/>
      <c r="H115" s="164" t="b">
        <f>COUNTIF(Planlægning!E$7:I$23,IF(B115," ",C115))&gt;0</f>
        <v>0</v>
      </c>
      <c r="I115" s="164"/>
      <c r="J115" s="95"/>
      <c r="K115" s="165" t="str">
        <f t="shared" si="4"/>
        <v/>
      </c>
      <c r="L115" s="165"/>
      <c r="M115" s="165"/>
      <c r="N115" s="165"/>
      <c r="O115" s="95"/>
      <c r="P115" s="80"/>
      <c r="Q115" s="95"/>
      <c r="R115" s="96"/>
    </row>
    <row r="116" spans="1:18" x14ac:dyDescent="0.4">
      <c r="A116" s="94" t="b">
        <v>1</v>
      </c>
      <c r="B116" s="110"/>
      <c r="C116" s="163"/>
      <c r="D116" s="163"/>
      <c r="E116" s="163"/>
      <c r="F116" s="163"/>
      <c r="G116" s="59"/>
      <c r="H116" s="164" t="b">
        <f>COUNTIF(Planlægning!E$7:I$23,IF(B116," ",C116))&gt;0</f>
        <v>0</v>
      </c>
      <c r="I116" s="164"/>
      <c r="J116" s="95"/>
      <c r="K116" s="165" t="str">
        <f t="shared" si="4"/>
        <v/>
      </c>
      <c r="L116" s="165"/>
      <c r="M116" s="165"/>
      <c r="N116" s="165"/>
      <c r="O116" s="95"/>
      <c r="P116" s="80"/>
      <c r="Q116" s="95"/>
      <c r="R116" s="96"/>
    </row>
    <row r="117" spans="1:18" x14ac:dyDescent="0.4">
      <c r="A117" s="94" t="b">
        <v>1</v>
      </c>
      <c r="B117" s="110"/>
      <c r="C117" s="163"/>
      <c r="D117" s="163"/>
      <c r="E117" s="163"/>
      <c r="F117" s="163"/>
      <c r="G117" s="59"/>
      <c r="H117" s="164" t="b">
        <f>COUNTIF(Planlægning!E$7:I$23,IF(B117," ",C117))&gt;0</f>
        <v>0</v>
      </c>
      <c r="I117" s="164"/>
      <c r="J117" s="95"/>
      <c r="K117" s="165" t="str">
        <f t="shared" si="4"/>
        <v/>
      </c>
      <c r="L117" s="165"/>
      <c r="M117" s="165"/>
      <c r="N117" s="165"/>
      <c r="O117" s="95"/>
      <c r="P117" s="80"/>
      <c r="Q117" s="95"/>
      <c r="R117" s="96"/>
    </row>
    <row r="118" spans="1:18" x14ac:dyDescent="0.4">
      <c r="A118" s="94" t="b">
        <v>1</v>
      </c>
      <c r="B118" s="110"/>
      <c r="C118" s="163"/>
      <c r="D118" s="163"/>
      <c r="E118" s="163"/>
      <c r="F118" s="163"/>
      <c r="G118" s="59"/>
      <c r="H118" s="164" t="b">
        <f>COUNTIF(Planlægning!E$7:I$23,IF(B118," ",C118))&gt;0</f>
        <v>0</v>
      </c>
      <c r="I118" s="164"/>
      <c r="J118" s="95"/>
      <c r="K118" s="165" t="str">
        <f t="shared" si="4"/>
        <v/>
      </c>
      <c r="L118" s="165"/>
      <c r="M118" s="165"/>
      <c r="N118" s="165"/>
      <c r="O118" s="95"/>
      <c r="P118" s="80"/>
      <c r="Q118" s="95"/>
      <c r="R118" s="96"/>
    </row>
    <row r="119" spans="1:18" x14ac:dyDescent="0.4">
      <c r="A119" s="94" t="b">
        <v>1</v>
      </c>
      <c r="B119" s="110"/>
      <c r="C119" s="163"/>
      <c r="D119" s="163"/>
      <c r="E119" s="163"/>
      <c r="F119" s="163"/>
      <c r="G119" s="59"/>
      <c r="H119" s="164" t="b">
        <f>COUNTIF(Planlægning!E$7:I$23,IF(B119," ",C119))&gt;0</f>
        <v>0</v>
      </c>
      <c r="I119" s="164"/>
      <c r="J119" s="95"/>
      <c r="K119" s="165" t="str">
        <f t="shared" si="4"/>
        <v/>
      </c>
      <c r="L119" s="165"/>
      <c r="M119" s="165"/>
      <c r="N119" s="165"/>
      <c r="O119" s="95"/>
      <c r="P119" s="80"/>
      <c r="Q119" s="95"/>
      <c r="R119" s="96"/>
    </row>
    <row r="120" spans="1:18" x14ac:dyDescent="0.4">
      <c r="A120" s="94" t="b">
        <v>1</v>
      </c>
      <c r="B120" s="110"/>
      <c r="C120" s="163"/>
      <c r="D120" s="163"/>
      <c r="E120" s="163"/>
      <c r="F120" s="163"/>
      <c r="G120" s="59"/>
      <c r="H120" s="164" t="b">
        <f>COUNTIF(Planlægning!E$7:I$23,IF(B120," ",C120))&gt;0</f>
        <v>0</v>
      </c>
      <c r="I120" s="164"/>
      <c r="J120" s="95"/>
      <c r="K120" s="165" t="str">
        <f t="shared" si="4"/>
        <v/>
      </c>
      <c r="L120" s="165"/>
      <c r="M120" s="165"/>
      <c r="N120" s="165"/>
      <c r="O120" s="95"/>
      <c r="P120" s="80"/>
      <c r="Q120" s="95"/>
      <c r="R120" s="96"/>
    </row>
    <row r="121" spans="1:18" x14ac:dyDescent="0.4">
      <c r="A121" s="94" t="b">
        <v>1</v>
      </c>
      <c r="B121" s="110" t="b">
        <v>0</v>
      </c>
      <c r="C121" s="163"/>
      <c r="D121" s="163"/>
      <c r="E121" s="163"/>
      <c r="F121" s="163"/>
      <c r="G121" s="59"/>
      <c r="H121" s="164" t="b">
        <f>COUNTIF(Planlægning!E$7:I$23,IF(B121," ",C121))&gt;0</f>
        <v>0</v>
      </c>
      <c r="I121" s="164"/>
      <c r="J121" s="95"/>
      <c r="K121" s="165" t="str">
        <f t="shared" si="4"/>
        <v/>
      </c>
      <c r="L121" s="165"/>
      <c r="M121" s="165"/>
      <c r="N121" s="165"/>
      <c r="O121" s="95"/>
      <c r="P121" s="80"/>
      <c r="Q121" s="95"/>
      <c r="R121" s="96"/>
    </row>
    <row r="122" spans="1:18" ht="15" thickBot="1" x14ac:dyDescent="0.45">
      <c r="A122" s="97" t="b">
        <v>1</v>
      </c>
      <c r="B122" s="112" t="b">
        <v>0</v>
      </c>
      <c r="C122" s="170"/>
      <c r="D122" s="170"/>
      <c r="E122" s="170"/>
      <c r="F122" s="170"/>
      <c r="G122" s="98"/>
      <c r="H122" s="168" t="b">
        <f>COUNTIF(Planlægning!E$7:I$23,IF(B122," ",C122))&gt;0</f>
        <v>0</v>
      </c>
      <c r="I122" s="168"/>
      <c r="J122" s="100"/>
      <c r="K122" s="169" t="str">
        <f t="shared" si="4"/>
        <v/>
      </c>
      <c r="L122" s="169"/>
      <c r="M122" s="169"/>
      <c r="N122" s="169"/>
      <c r="O122" s="100"/>
      <c r="P122" s="99"/>
      <c r="Q122" s="100"/>
      <c r="R122" s="101"/>
    </row>
  </sheetData>
  <sheetProtection selectLockedCells="1" selectUnlockedCells="1"/>
  <mergeCells count="357">
    <mergeCell ref="C121:F121"/>
    <mergeCell ref="C122:F122"/>
    <mergeCell ref="F3:O3"/>
    <mergeCell ref="K73:N73"/>
    <mergeCell ref="K74:N74"/>
    <mergeCell ref="K75:N75"/>
    <mergeCell ref="K76:N76"/>
    <mergeCell ref="K77:N77"/>
    <mergeCell ref="K78:N78"/>
    <mergeCell ref="K79:N79"/>
    <mergeCell ref="C18:F18"/>
    <mergeCell ref="H18:I18"/>
    <mergeCell ref="K18:N18"/>
    <mergeCell ref="C73:F73"/>
    <mergeCell ref="C74:F74"/>
    <mergeCell ref="C75:F75"/>
    <mergeCell ref="C76:F76"/>
    <mergeCell ref="C77:F77"/>
    <mergeCell ref="C78:F78"/>
    <mergeCell ref="C79:F79"/>
    <mergeCell ref="H73:I73"/>
    <mergeCell ref="H74:I74"/>
    <mergeCell ref="H75:I75"/>
    <mergeCell ref="H76:I76"/>
    <mergeCell ref="H77:I77"/>
    <mergeCell ref="H78:I78"/>
    <mergeCell ref="H79:I79"/>
    <mergeCell ref="C63:F63"/>
    <mergeCell ref="C64:F64"/>
    <mergeCell ref="C65:F65"/>
    <mergeCell ref="C66:F66"/>
    <mergeCell ref="H63:I63"/>
    <mergeCell ref="H64:I64"/>
    <mergeCell ref="H65:I65"/>
    <mergeCell ref="H66:I66"/>
    <mergeCell ref="K63:N63"/>
    <mergeCell ref="K64:N64"/>
    <mergeCell ref="K65:N65"/>
    <mergeCell ref="K66:N66"/>
    <mergeCell ref="C50:F50"/>
    <mergeCell ref="H50:I50"/>
    <mergeCell ref="K50:N50"/>
    <mergeCell ref="C55:F55"/>
    <mergeCell ref="C56:F56"/>
    <mergeCell ref="C57:F57"/>
    <mergeCell ref="C58:F58"/>
    <mergeCell ref="H55:I55"/>
    <mergeCell ref="H56:I56"/>
    <mergeCell ref="H57:I57"/>
    <mergeCell ref="H58:I58"/>
    <mergeCell ref="K55:N55"/>
    <mergeCell ref="K56:N56"/>
    <mergeCell ref="K57:N57"/>
    <mergeCell ref="K58:N58"/>
    <mergeCell ref="C61:F61"/>
    <mergeCell ref="C62:F62"/>
    <mergeCell ref="H52:I52"/>
    <mergeCell ref="H53:I53"/>
    <mergeCell ref="H54:I54"/>
    <mergeCell ref="C9:F9"/>
    <mergeCell ref="C10:F10"/>
    <mergeCell ref="H9:I9"/>
    <mergeCell ref="H10:I10"/>
    <mergeCell ref="K10:N10"/>
    <mergeCell ref="K9:N9"/>
    <mergeCell ref="C31:F31"/>
    <mergeCell ref="H31:I31"/>
    <mergeCell ref="K31:N31"/>
    <mergeCell ref="H22:I22"/>
    <mergeCell ref="K27:N27"/>
    <mergeCell ref="C20:F20"/>
    <mergeCell ref="H26:I26"/>
    <mergeCell ref="H20:I20"/>
    <mergeCell ref="C26:F26"/>
    <mergeCell ref="C19:F19"/>
    <mergeCell ref="H19:I19"/>
    <mergeCell ref="H121:I121"/>
    <mergeCell ref="H122:I122"/>
    <mergeCell ref="K113:N113"/>
    <mergeCell ref="K114:N114"/>
    <mergeCell ref="K115:N115"/>
    <mergeCell ref="K116:N116"/>
    <mergeCell ref="K117:N117"/>
    <mergeCell ref="K118:N118"/>
    <mergeCell ref="K119:N119"/>
    <mergeCell ref="K120:N120"/>
    <mergeCell ref="K121:N121"/>
    <mergeCell ref="K122:N122"/>
    <mergeCell ref="C112:F112"/>
    <mergeCell ref="H113:I113"/>
    <mergeCell ref="H114:I114"/>
    <mergeCell ref="H115:I115"/>
    <mergeCell ref="H116:I116"/>
    <mergeCell ref="H117:I117"/>
    <mergeCell ref="H118:I118"/>
    <mergeCell ref="H119:I119"/>
    <mergeCell ref="H120:I120"/>
    <mergeCell ref="C113:F113"/>
    <mergeCell ref="C114:F114"/>
    <mergeCell ref="C115:F115"/>
    <mergeCell ref="C116:F116"/>
    <mergeCell ref="C117:F117"/>
    <mergeCell ref="C118:F118"/>
    <mergeCell ref="C119:F119"/>
    <mergeCell ref="C120:F120"/>
    <mergeCell ref="H112:I112"/>
    <mergeCell ref="C103:F103"/>
    <mergeCell ref="C104:F104"/>
    <mergeCell ref="C105:F105"/>
    <mergeCell ref="C106:F106"/>
    <mergeCell ref="C107:F107"/>
    <mergeCell ref="C108:F108"/>
    <mergeCell ref="C109:F109"/>
    <mergeCell ref="C110:F110"/>
    <mergeCell ref="C111:F111"/>
    <mergeCell ref="K112:N112"/>
    <mergeCell ref="H103:I103"/>
    <mergeCell ref="H104:I104"/>
    <mergeCell ref="H105:I105"/>
    <mergeCell ref="H106:I106"/>
    <mergeCell ref="H107:I107"/>
    <mergeCell ref="H108:I108"/>
    <mergeCell ref="H109:I109"/>
    <mergeCell ref="H110:I110"/>
    <mergeCell ref="H111:I111"/>
    <mergeCell ref="K103:N103"/>
    <mergeCell ref="K104:N104"/>
    <mergeCell ref="K105:N105"/>
    <mergeCell ref="K106:N106"/>
    <mergeCell ref="K107:N107"/>
    <mergeCell ref="K108:N108"/>
    <mergeCell ref="K109:N109"/>
    <mergeCell ref="K110:N110"/>
    <mergeCell ref="K111:N111"/>
    <mergeCell ref="C5:F5"/>
    <mergeCell ref="C6:F6"/>
    <mergeCell ref="C7:F7"/>
    <mergeCell ref="D2:K2"/>
    <mergeCell ref="D1:P1"/>
    <mergeCell ref="H34:I34"/>
    <mergeCell ref="H72:I72"/>
    <mergeCell ref="C12:F12"/>
    <mergeCell ref="C13:F13"/>
    <mergeCell ref="C14:F14"/>
    <mergeCell ref="K11:N11"/>
    <mergeCell ref="C23:F23"/>
    <mergeCell ref="C24:F24"/>
    <mergeCell ref="C25:F25"/>
    <mergeCell ref="C27:F27"/>
    <mergeCell ref="C28:F28"/>
    <mergeCell ref="C15:F15"/>
    <mergeCell ref="C16:F16"/>
    <mergeCell ref="C17:F17"/>
    <mergeCell ref="C21:F21"/>
    <mergeCell ref="C22:F22"/>
    <mergeCell ref="H16:I16"/>
    <mergeCell ref="H17:I17"/>
    <mergeCell ref="H21:I21"/>
    <mergeCell ref="H80:I80"/>
    <mergeCell ref="H81:I81"/>
    <mergeCell ref="C72:F72"/>
    <mergeCell ref="C80:F80"/>
    <mergeCell ref="C81:F81"/>
    <mergeCell ref="C82:F82"/>
    <mergeCell ref="H5:I5"/>
    <mergeCell ref="H6:I6"/>
    <mergeCell ref="H7:I7"/>
    <mergeCell ref="H59:I59"/>
    <mergeCell ref="H60:I60"/>
    <mergeCell ref="H61:I61"/>
    <mergeCell ref="H62:I62"/>
    <mergeCell ref="H67:I67"/>
    <mergeCell ref="H68:I68"/>
    <mergeCell ref="H69:I69"/>
    <mergeCell ref="C67:F67"/>
    <mergeCell ref="C68:F68"/>
    <mergeCell ref="C69:F69"/>
    <mergeCell ref="C70:F70"/>
    <mergeCell ref="C71:F71"/>
    <mergeCell ref="C59:F59"/>
    <mergeCell ref="C60:F60"/>
    <mergeCell ref="C8:F8"/>
    <mergeCell ref="K82:N82"/>
    <mergeCell ref="K5:N5"/>
    <mergeCell ref="H82:I82"/>
    <mergeCell ref="K6:N6"/>
    <mergeCell ref="K7:N7"/>
    <mergeCell ref="K59:N59"/>
    <mergeCell ref="K60:N60"/>
    <mergeCell ref="K61:N61"/>
    <mergeCell ref="K62:N62"/>
    <mergeCell ref="K67:N67"/>
    <mergeCell ref="K68:N68"/>
    <mergeCell ref="K69:N69"/>
    <mergeCell ref="K70:N70"/>
    <mergeCell ref="K71:N71"/>
    <mergeCell ref="K72:N72"/>
    <mergeCell ref="K80:N80"/>
    <mergeCell ref="K81:N81"/>
    <mergeCell ref="H70:I70"/>
    <mergeCell ref="H71:I71"/>
    <mergeCell ref="H8:I8"/>
    <mergeCell ref="H12:I12"/>
    <mergeCell ref="H13:I13"/>
    <mergeCell ref="H14:I14"/>
    <mergeCell ref="H15:I15"/>
    <mergeCell ref="K8:N8"/>
    <mergeCell ref="K12:N12"/>
    <mergeCell ref="K13:N13"/>
    <mergeCell ref="K14:N14"/>
    <mergeCell ref="K15:N15"/>
    <mergeCell ref="K16:N16"/>
    <mergeCell ref="K17:N17"/>
    <mergeCell ref="K21:N21"/>
    <mergeCell ref="K22:N22"/>
    <mergeCell ref="K20:N20"/>
    <mergeCell ref="K19:N19"/>
    <mergeCell ref="K34:N34"/>
    <mergeCell ref="H11:I11"/>
    <mergeCell ref="K43:N43"/>
    <mergeCell ref="K44:N44"/>
    <mergeCell ref="K45:N45"/>
    <mergeCell ref="K30:N30"/>
    <mergeCell ref="K38:N38"/>
    <mergeCell ref="K40:N40"/>
    <mergeCell ref="K41:N41"/>
    <mergeCell ref="K42:N42"/>
    <mergeCell ref="H45:I45"/>
    <mergeCell ref="K23:N23"/>
    <mergeCell ref="K24:N24"/>
    <mergeCell ref="K25:N25"/>
    <mergeCell ref="K26:N26"/>
    <mergeCell ref="K28:N28"/>
    <mergeCell ref="K29:N29"/>
    <mergeCell ref="H40:I40"/>
    <mergeCell ref="H41:I41"/>
    <mergeCell ref="H42:I42"/>
    <mergeCell ref="H43:I43"/>
    <mergeCell ref="H44:I44"/>
    <mergeCell ref="H27:I27"/>
    <mergeCell ref="H28:I28"/>
    <mergeCell ref="K36:N36"/>
    <mergeCell ref="K37:N37"/>
    <mergeCell ref="K39:N39"/>
    <mergeCell ref="C39:F39"/>
    <mergeCell ref="H39:I39"/>
    <mergeCell ref="H35:I35"/>
    <mergeCell ref="H36:I36"/>
    <mergeCell ref="H37:I37"/>
    <mergeCell ref="H38:I38"/>
    <mergeCell ref="C38:F38"/>
    <mergeCell ref="C11:F11"/>
    <mergeCell ref="C36:F36"/>
    <mergeCell ref="C35:F35"/>
    <mergeCell ref="C37:F37"/>
    <mergeCell ref="H29:I29"/>
    <mergeCell ref="H30:I30"/>
    <mergeCell ref="C42:F42"/>
    <mergeCell ref="C43:F43"/>
    <mergeCell ref="C44:F44"/>
    <mergeCell ref="H23:I23"/>
    <mergeCell ref="H24:I24"/>
    <mergeCell ref="H25:I25"/>
    <mergeCell ref="C29:F29"/>
    <mergeCell ref="C30:F30"/>
    <mergeCell ref="C40:F40"/>
    <mergeCell ref="C41:F41"/>
    <mergeCell ref="C34:F34"/>
    <mergeCell ref="C52:F52"/>
    <mergeCell ref="C53:F53"/>
    <mergeCell ref="C54:F54"/>
    <mergeCell ref="K46:N46"/>
    <mergeCell ref="K47:N47"/>
    <mergeCell ref="K48:N48"/>
    <mergeCell ref="K49:N49"/>
    <mergeCell ref="K51:N51"/>
    <mergeCell ref="K52:N52"/>
    <mergeCell ref="K53:N53"/>
    <mergeCell ref="K54:N54"/>
    <mergeCell ref="H46:I46"/>
    <mergeCell ref="H47:I47"/>
    <mergeCell ref="H48:I48"/>
    <mergeCell ref="H49:I49"/>
    <mergeCell ref="H51:I51"/>
    <mergeCell ref="C46:F46"/>
    <mergeCell ref="C47:F47"/>
    <mergeCell ref="C48:F48"/>
    <mergeCell ref="C49:F49"/>
    <mergeCell ref="C51:F51"/>
    <mergeCell ref="C45:F45"/>
    <mergeCell ref="K35:N35"/>
    <mergeCell ref="C83:F83"/>
    <mergeCell ref="C84:F84"/>
    <mergeCell ref="C85:F85"/>
    <mergeCell ref="C86:F86"/>
    <mergeCell ref="C87:F87"/>
    <mergeCell ref="C88:F88"/>
    <mergeCell ref="C89:F89"/>
    <mergeCell ref="C90:F90"/>
    <mergeCell ref="C91:F91"/>
    <mergeCell ref="H84:I84"/>
    <mergeCell ref="H85:I85"/>
    <mergeCell ref="H86:I86"/>
    <mergeCell ref="H87:I87"/>
    <mergeCell ref="H88:I88"/>
    <mergeCell ref="H89:I89"/>
    <mergeCell ref="H90:I90"/>
    <mergeCell ref="H91:I91"/>
    <mergeCell ref="H92:I92"/>
    <mergeCell ref="K97:N97"/>
    <mergeCell ref="K98:N98"/>
    <mergeCell ref="K99:N99"/>
    <mergeCell ref="K100:N100"/>
    <mergeCell ref="K101:N101"/>
    <mergeCell ref="K102:N102"/>
    <mergeCell ref="C102:F102"/>
    <mergeCell ref="H94:I94"/>
    <mergeCell ref="H95:I95"/>
    <mergeCell ref="H96:I96"/>
    <mergeCell ref="H97:I97"/>
    <mergeCell ref="H98:I98"/>
    <mergeCell ref="H99:I99"/>
    <mergeCell ref="H100:I100"/>
    <mergeCell ref="H101:I101"/>
    <mergeCell ref="H102:I102"/>
    <mergeCell ref="C94:F94"/>
    <mergeCell ref="C95:F95"/>
    <mergeCell ref="C96:F96"/>
    <mergeCell ref="C97:F97"/>
    <mergeCell ref="C98:F98"/>
    <mergeCell ref="C99:F99"/>
    <mergeCell ref="C100:F100"/>
    <mergeCell ref="C101:F101"/>
    <mergeCell ref="C33:F33"/>
    <mergeCell ref="H33:I33"/>
    <mergeCell ref="K33:N33"/>
    <mergeCell ref="C32:F32"/>
    <mergeCell ref="H32:I32"/>
    <mergeCell ref="K32:N32"/>
    <mergeCell ref="K94:N94"/>
    <mergeCell ref="K95:N95"/>
    <mergeCell ref="K96:N96"/>
    <mergeCell ref="C93:F93"/>
    <mergeCell ref="H93:I93"/>
    <mergeCell ref="K83:N83"/>
    <mergeCell ref="K84:N84"/>
    <mergeCell ref="K85:N85"/>
    <mergeCell ref="K86:N86"/>
    <mergeCell ref="K87:N87"/>
    <mergeCell ref="K88:N88"/>
    <mergeCell ref="K89:N89"/>
    <mergeCell ref="K90:N90"/>
    <mergeCell ref="K91:N91"/>
    <mergeCell ref="K92:N92"/>
    <mergeCell ref="K93:N93"/>
    <mergeCell ref="C92:F92"/>
    <mergeCell ref="H83:I83"/>
  </mergeCells>
  <conditionalFormatting sqref="C6:F6">
    <cfRule type="expression" dxfId="1" priority="3">
      <formula>A6</formula>
    </cfRule>
  </conditionalFormatting>
  <conditionalFormatting sqref="C7:F122">
    <cfRule type="expression" dxfId="0" priority="1">
      <formula>A7</formula>
    </cfRule>
  </conditionalFormatting>
  <hyperlinks>
    <hyperlink ref="R3" r:id="rId1" location="config" xr:uid="{6C4FEC4A-FD0D-4394-9D0C-B9A69247919B}"/>
  </hyperlinks>
  <pageMargins left="0.70866141732283461" right="0.51181102362204722" top="0.62992125984251968" bottom="0.74803149606299213" header="0.31496062992125984" footer="0.31496062992125984"/>
  <pageSetup paperSize="9" orientation="portrait" r:id="rId2"/>
  <headerFooter>
    <oddFooter>&amp;LBoardPartner Årshjul værktøj v. 1.21&amp;R(c) BoardPartner og Andreas Frøland</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69633" r:id="rId5" name="Check Box 1">
              <controlPr defaultSize="0" autoFill="0" autoLine="0" autoPict="0">
                <anchor moveWithCells="1">
                  <from>
                    <xdr:col>1</xdr:col>
                    <xdr:colOff>0</xdr:colOff>
                    <xdr:row>4</xdr:row>
                    <xdr:rowOff>174171</xdr:rowOff>
                  </from>
                  <to>
                    <xdr:col>2</xdr:col>
                    <xdr:colOff>0</xdr:colOff>
                    <xdr:row>6</xdr:row>
                    <xdr:rowOff>27214</xdr:rowOff>
                  </to>
                </anchor>
              </controlPr>
            </control>
          </mc:Choice>
        </mc:AlternateContent>
        <mc:AlternateContent xmlns:mc="http://schemas.openxmlformats.org/markup-compatibility/2006">
          <mc:Choice Requires="x14">
            <control shapeId="69635" r:id="rId6" name="Check Box 3">
              <controlPr defaultSize="0" autoFill="0" autoLine="0" autoPict="0">
                <anchor moveWithCells="1">
                  <from>
                    <xdr:col>1</xdr:col>
                    <xdr:colOff>0</xdr:colOff>
                    <xdr:row>6</xdr:row>
                    <xdr:rowOff>174171</xdr:rowOff>
                  </from>
                  <to>
                    <xdr:col>1</xdr:col>
                    <xdr:colOff>332014</xdr:colOff>
                    <xdr:row>8</xdr:row>
                    <xdr:rowOff>27214</xdr:rowOff>
                  </to>
                </anchor>
              </controlPr>
            </control>
          </mc:Choice>
        </mc:AlternateContent>
        <mc:AlternateContent xmlns:mc="http://schemas.openxmlformats.org/markup-compatibility/2006">
          <mc:Choice Requires="x14">
            <control shapeId="69636" r:id="rId7" name="Check Box 4">
              <controlPr defaultSize="0" autoFill="0" autoLine="0" autoPict="0">
                <anchor moveWithCells="1">
                  <from>
                    <xdr:col>1</xdr:col>
                    <xdr:colOff>0</xdr:colOff>
                    <xdr:row>5</xdr:row>
                    <xdr:rowOff>168729</xdr:rowOff>
                  </from>
                  <to>
                    <xdr:col>1</xdr:col>
                    <xdr:colOff>332014</xdr:colOff>
                    <xdr:row>7</xdr:row>
                    <xdr:rowOff>21771</xdr:rowOff>
                  </to>
                </anchor>
              </controlPr>
            </control>
          </mc:Choice>
        </mc:AlternateContent>
        <mc:AlternateContent xmlns:mc="http://schemas.openxmlformats.org/markup-compatibility/2006">
          <mc:Choice Requires="x14">
            <control shapeId="69637" r:id="rId8" name="Check Box 5">
              <controlPr defaultSize="0" autoFill="0" autoLine="0" autoPict="0">
                <anchor moveWithCells="1">
                  <from>
                    <xdr:col>1</xdr:col>
                    <xdr:colOff>0</xdr:colOff>
                    <xdr:row>14</xdr:row>
                    <xdr:rowOff>168729</xdr:rowOff>
                  </from>
                  <to>
                    <xdr:col>1</xdr:col>
                    <xdr:colOff>332014</xdr:colOff>
                    <xdr:row>16</xdr:row>
                    <xdr:rowOff>21771</xdr:rowOff>
                  </to>
                </anchor>
              </controlPr>
            </control>
          </mc:Choice>
        </mc:AlternateContent>
        <mc:AlternateContent xmlns:mc="http://schemas.openxmlformats.org/markup-compatibility/2006">
          <mc:Choice Requires="x14">
            <control shapeId="69638" r:id="rId9" name="Check Box 6">
              <controlPr defaultSize="0" autoFill="0" autoLine="0" autoPict="0">
                <anchor moveWithCells="1">
                  <from>
                    <xdr:col>1</xdr:col>
                    <xdr:colOff>0</xdr:colOff>
                    <xdr:row>12</xdr:row>
                    <xdr:rowOff>163286</xdr:rowOff>
                  </from>
                  <to>
                    <xdr:col>1</xdr:col>
                    <xdr:colOff>332014</xdr:colOff>
                    <xdr:row>14</xdr:row>
                    <xdr:rowOff>16329</xdr:rowOff>
                  </to>
                </anchor>
              </controlPr>
            </control>
          </mc:Choice>
        </mc:AlternateContent>
        <mc:AlternateContent xmlns:mc="http://schemas.openxmlformats.org/markup-compatibility/2006">
          <mc:Choice Requires="x14">
            <control shapeId="69640" r:id="rId10" name="Check Box 8">
              <controlPr defaultSize="0" autoFill="0" autoLine="0" autoPict="0">
                <anchor moveWithCells="1">
                  <from>
                    <xdr:col>1</xdr:col>
                    <xdr:colOff>0</xdr:colOff>
                    <xdr:row>7</xdr:row>
                    <xdr:rowOff>174171</xdr:rowOff>
                  </from>
                  <to>
                    <xdr:col>1</xdr:col>
                    <xdr:colOff>332014</xdr:colOff>
                    <xdr:row>9</xdr:row>
                    <xdr:rowOff>27214</xdr:rowOff>
                  </to>
                </anchor>
              </controlPr>
            </control>
          </mc:Choice>
        </mc:AlternateContent>
        <mc:AlternateContent xmlns:mc="http://schemas.openxmlformats.org/markup-compatibility/2006">
          <mc:Choice Requires="x14">
            <control shapeId="69641" r:id="rId11" name="Check Box 9">
              <controlPr defaultSize="0" autoFill="0" autoLine="0" autoPict="0">
                <anchor moveWithCells="1">
                  <from>
                    <xdr:col>1</xdr:col>
                    <xdr:colOff>0</xdr:colOff>
                    <xdr:row>11</xdr:row>
                    <xdr:rowOff>168729</xdr:rowOff>
                  </from>
                  <to>
                    <xdr:col>1</xdr:col>
                    <xdr:colOff>332014</xdr:colOff>
                    <xdr:row>13</xdr:row>
                    <xdr:rowOff>21771</xdr:rowOff>
                  </to>
                </anchor>
              </controlPr>
            </control>
          </mc:Choice>
        </mc:AlternateContent>
        <mc:AlternateContent xmlns:mc="http://schemas.openxmlformats.org/markup-compatibility/2006">
          <mc:Choice Requires="x14">
            <control shapeId="69642" r:id="rId12" name="Check Box 10">
              <controlPr defaultSize="0" autoFill="0" autoLine="0" autoPict="0">
                <anchor moveWithCells="1">
                  <from>
                    <xdr:col>1</xdr:col>
                    <xdr:colOff>0</xdr:colOff>
                    <xdr:row>13</xdr:row>
                    <xdr:rowOff>168729</xdr:rowOff>
                  </from>
                  <to>
                    <xdr:col>1</xdr:col>
                    <xdr:colOff>332014</xdr:colOff>
                    <xdr:row>15</xdr:row>
                    <xdr:rowOff>21771</xdr:rowOff>
                  </to>
                </anchor>
              </controlPr>
            </control>
          </mc:Choice>
        </mc:AlternateContent>
        <mc:AlternateContent xmlns:mc="http://schemas.openxmlformats.org/markup-compatibility/2006">
          <mc:Choice Requires="x14">
            <control shapeId="69643" r:id="rId13" name="Check Box 11">
              <controlPr defaultSize="0" autoFill="0" autoLine="0" autoPict="0">
                <anchor moveWithCells="1">
                  <from>
                    <xdr:col>1</xdr:col>
                    <xdr:colOff>0</xdr:colOff>
                    <xdr:row>15</xdr:row>
                    <xdr:rowOff>168729</xdr:rowOff>
                  </from>
                  <to>
                    <xdr:col>1</xdr:col>
                    <xdr:colOff>332014</xdr:colOff>
                    <xdr:row>17</xdr:row>
                    <xdr:rowOff>27214</xdr:rowOff>
                  </to>
                </anchor>
              </controlPr>
            </control>
          </mc:Choice>
        </mc:AlternateContent>
        <mc:AlternateContent xmlns:mc="http://schemas.openxmlformats.org/markup-compatibility/2006">
          <mc:Choice Requires="x14">
            <control shapeId="69644" r:id="rId14" name="Check Box 12">
              <controlPr defaultSize="0" autoFill="0" autoLine="0" autoPict="0">
                <anchor moveWithCells="1">
                  <from>
                    <xdr:col>1</xdr:col>
                    <xdr:colOff>0</xdr:colOff>
                    <xdr:row>16</xdr:row>
                    <xdr:rowOff>168729</xdr:rowOff>
                  </from>
                  <to>
                    <xdr:col>1</xdr:col>
                    <xdr:colOff>332014</xdr:colOff>
                    <xdr:row>18</xdr:row>
                    <xdr:rowOff>32657</xdr:rowOff>
                  </to>
                </anchor>
              </controlPr>
            </control>
          </mc:Choice>
        </mc:AlternateContent>
        <mc:AlternateContent xmlns:mc="http://schemas.openxmlformats.org/markup-compatibility/2006">
          <mc:Choice Requires="x14">
            <control shapeId="69649" r:id="rId15" name="Check Box 17">
              <controlPr defaultSize="0" autoFill="0" autoLine="0" autoPict="0">
                <anchor moveWithCells="1">
                  <from>
                    <xdr:col>1</xdr:col>
                    <xdr:colOff>0</xdr:colOff>
                    <xdr:row>10</xdr:row>
                    <xdr:rowOff>163286</xdr:rowOff>
                  </from>
                  <to>
                    <xdr:col>1</xdr:col>
                    <xdr:colOff>332014</xdr:colOff>
                    <xdr:row>12</xdr:row>
                    <xdr:rowOff>21771</xdr:rowOff>
                  </to>
                </anchor>
              </controlPr>
            </control>
          </mc:Choice>
        </mc:AlternateContent>
        <mc:AlternateContent xmlns:mc="http://schemas.openxmlformats.org/markup-compatibility/2006">
          <mc:Choice Requires="x14">
            <control shapeId="69650" r:id="rId16" name="Check Box 18">
              <controlPr defaultSize="0" autoFill="0" autoLine="0" autoPict="0">
                <anchor moveWithCells="1">
                  <from>
                    <xdr:col>1</xdr:col>
                    <xdr:colOff>0</xdr:colOff>
                    <xdr:row>21</xdr:row>
                    <xdr:rowOff>157843</xdr:rowOff>
                  </from>
                  <to>
                    <xdr:col>1</xdr:col>
                    <xdr:colOff>332014</xdr:colOff>
                    <xdr:row>23</xdr:row>
                    <xdr:rowOff>21771</xdr:rowOff>
                  </to>
                </anchor>
              </controlPr>
            </control>
          </mc:Choice>
        </mc:AlternateContent>
        <mc:AlternateContent xmlns:mc="http://schemas.openxmlformats.org/markup-compatibility/2006">
          <mc:Choice Requires="x14">
            <control shapeId="69651" r:id="rId17" name="Check Box 19">
              <controlPr defaultSize="0" autoFill="0" autoLine="0" autoPict="0">
                <anchor moveWithCells="1">
                  <from>
                    <xdr:col>1</xdr:col>
                    <xdr:colOff>0</xdr:colOff>
                    <xdr:row>22</xdr:row>
                    <xdr:rowOff>157843</xdr:rowOff>
                  </from>
                  <to>
                    <xdr:col>1</xdr:col>
                    <xdr:colOff>332014</xdr:colOff>
                    <xdr:row>24</xdr:row>
                    <xdr:rowOff>21771</xdr:rowOff>
                  </to>
                </anchor>
              </controlPr>
            </control>
          </mc:Choice>
        </mc:AlternateContent>
        <mc:AlternateContent xmlns:mc="http://schemas.openxmlformats.org/markup-compatibility/2006">
          <mc:Choice Requires="x14">
            <control shapeId="69652" r:id="rId18" name="Check Box 20">
              <controlPr defaultSize="0" autoFill="0" autoLine="0" autoPict="0">
                <anchor moveWithCells="1">
                  <from>
                    <xdr:col>1</xdr:col>
                    <xdr:colOff>0</xdr:colOff>
                    <xdr:row>23</xdr:row>
                    <xdr:rowOff>157843</xdr:rowOff>
                  </from>
                  <to>
                    <xdr:col>1</xdr:col>
                    <xdr:colOff>332014</xdr:colOff>
                    <xdr:row>25</xdr:row>
                    <xdr:rowOff>21771</xdr:rowOff>
                  </to>
                </anchor>
              </controlPr>
            </control>
          </mc:Choice>
        </mc:AlternateContent>
        <mc:AlternateContent xmlns:mc="http://schemas.openxmlformats.org/markup-compatibility/2006">
          <mc:Choice Requires="x14">
            <control shapeId="69653" r:id="rId19" name="Check Box 21">
              <controlPr defaultSize="0" autoFill="0" autoLine="0" autoPict="0">
                <anchor moveWithCells="1">
                  <from>
                    <xdr:col>1</xdr:col>
                    <xdr:colOff>0</xdr:colOff>
                    <xdr:row>24</xdr:row>
                    <xdr:rowOff>163286</xdr:rowOff>
                  </from>
                  <to>
                    <xdr:col>1</xdr:col>
                    <xdr:colOff>332014</xdr:colOff>
                    <xdr:row>26</xdr:row>
                    <xdr:rowOff>27214</xdr:rowOff>
                  </to>
                </anchor>
              </controlPr>
            </control>
          </mc:Choice>
        </mc:AlternateContent>
        <mc:AlternateContent xmlns:mc="http://schemas.openxmlformats.org/markup-compatibility/2006">
          <mc:Choice Requires="x14">
            <control shapeId="69654" r:id="rId20" name="Check Box 22">
              <controlPr defaultSize="0" autoFill="0" autoLine="0" autoPict="0">
                <anchor moveWithCells="1">
                  <from>
                    <xdr:col>1</xdr:col>
                    <xdr:colOff>0</xdr:colOff>
                    <xdr:row>26</xdr:row>
                    <xdr:rowOff>163286</xdr:rowOff>
                  </from>
                  <to>
                    <xdr:col>1</xdr:col>
                    <xdr:colOff>332014</xdr:colOff>
                    <xdr:row>28</xdr:row>
                    <xdr:rowOff>27214</xdr:rowOff>
                  </to>
                </anchor>
              </controlPr>
            </control>
          </mc:Choice>
        </mc:AlternateContent>
        <mc:AlternateContent xmlns:mc="http://schemas.openxmlformats.org/markup-compatibility/2006">
          <mc:Choice Requires="x14">
            <control shapeId="69655" r:id="rId21" name="Check Box 23">
              <controlPr defaultSize="0" autoFill="0" autoLine="0" autoPict="0">
                <anchor moveWithCells="1">
                  <from>
                    <xdr:col>1</xdr:col>
                    <xdr:colOff>0</xdr:colOff>
                    <xdr:row>27</xdr:row>
                    <xdr:rowOff>163286</xdr:rowOff>
                  </from>
                  <to>
                    <xdr:col>1</xdr:col>
                    <xdr:colOff>332014</xdr:colOff>
                    <xdr:row>29</xdr:row>
                    <xdr:rowOff>27214</xdr:rowOff>
                  </to>
                </anchor>
              </controlPr>
            </control>
          </mc:Choice>
        </mc:AlternateContent>
        <mc:AlternateContent xmlns:mc="http://schemas.openxmlformats.org/markup-compatibility/2006">
          <mc:Choice Requires="x14">
            <control shapeId="69656" r:id="rId22" name="Check Box 24">
              <controlPr defaultSize="0" autoFill="0" autoLine="0" autoPict="0">
                <anchor moveWithCells="1">
                  <from>
                    <xdr:col>1</xdr:col>
                    <xdr:colOff>0</xdr:colOff>
                    <xdr:row>28</xdr:row>
                    <xdr:rowOff>157843</xdr:rowOff>
                  </from>
                  <to>
                    <xdr:col>1</xdr:col>
                    <xdr:colOff>332014</xdr:colOff>
                    <xdr:row>30</xdr:row>
                    <xdr:rowOff>21771</xdr:rowOff>
                  </to>
                </anchor>
              </controlPr>
            </control>
          </mc:Choice>
        </mc:AlternateContent>
        <mc:AlternateContent xmlns:mc="http://schemas.openxmlformats.org/markup-compatibility/2006">
          <mc:Choice Requires="x14">
            <control shapeId="69657" r:id="rId23" name="Check Box 25">
              <controlPr defaultSize="0" autoFill="0" autoLine="0" autoPict="0">
                <anchor moveWithCells="1">
                  <from>
                    <xdr:col>1</xdr:col>
                    <xdr:colOff>0</xdr:colOff>
                    <xdr:row>34</xdr:row>
                    <xdr:rowOff>163286</xdr:rowOff>
                  </from>
                  <to>
                    <xdr:col>1</xdr:col>
                    <xdr:colOff>332014</xdr:colOff>
                    <xdr:row>36</xdr:row>
                    <xdr:rowOff>27214</xdr:rowOff>
                  </to>
                </anchor>
              </controlPr>
            </control>
          </mc:Choice>
        </mc:AlternateContent>
        <mc:AlternateContent xmlns:mc="http://schemas.openxmlformats.org/markup-compatibility/2006">
          <mc:Choice Requires="x14">
            <control shapeId="69663" r:id="rId24" name="Check Box 31">
              <controlPr defaultSize="0" autoFill="0" autoLine="0" autoPict="0">
                <anchor moveWithCells="1">
                  <from>
                    <xdr:col>1</xdr:col>
                    <xdr:colOff>0</xdr:colOff>
                    <xdr:row>25</xdr:row>
                    <xdr:rowOff>157843</xdr:rowOff>
                  </from>
                  <to>
                    <xdr:col>1</xdr:col>
                    <xdr:colOff>332014</xdr:colOff>
                    <xdr:row>27</xdr:row>
                    <xdr:rowOff>21771</xdr:rowOff>
                  </to>
                </anchor>
              </controlPr>
            </control>
          </mc:Choice>
        </mc:AlternateContent>
        <mc:AlternateContent xmlns:mc="http://schemas.openxmlformats.org/markup-compatibility/2006">
          <mc:Choice Requires="x14">
            <control shapeId="69664" r:id="rId25" name="Check Box 32">
              <controlPr defaultSize="0" autoFill="0" autoLine="0" autoPict="0">
                <anchor moveWithCells="1">
                  <from>
                    <xdr:col>1</xdr:col>
                    <xdr:colOff>0</xdr:colOff>
                    <xdr:row>29</xdr:row>
                    <xdr:rowOff>163286</xdr:rowOff>
                  </from>
                  <to>
                    <xdr:col>1</xdr:col>
                    <xdr:colOff>332014</xdr:colOff>
                    <xdr:row>31</xdr:row>
                    <xdr:rowOff>27214</xdr:rowOff>
                  </to>
                </anchor>
              </controlPr>
            </control>
          </mc:Choice>
        </mc:AlternateContent>
        <mc:AlternateContent xmlns:mc="http://schemas.openxmlformats.org/markup-compatibility/2006">
          <mc:Choice Requires="x14">
            <control shapeId="69665" r:id="rId26" name="Check Box 33">
              <controlPr defaultSize="0" autoFill="0" autoLine="0" autoPict="0">
                <anchor moveWithCells="1">
                  <from>
                    <xdr:col>1</xdr:col>
                    <xdr:colOff>0</xdr:colOff>
                    <xdr:row>33</xdr:row>
                    <xdr:rowOff>157843</xdr:rowOff>
                  </from>
                  <to>
                    <xdr:col>1</xdr:col>
                    <xdr:colOff>332014</xdr:colOff>
                    <xdr:row>35</xdr:row>
                    <xdr:rowOff>21771</xdr:rowOff>
                  </to>
                </anchor>
              </controlPr>
            </control>
          </mc:Choice>
        </mc:AlternateContent>
        <mc:AlternateContent xmlns:mc="http://schemas.openxmlformats.org/markup-compatibility/2006">
          <mc:Choice Requires="x14">
            <control shapeId="69666" r:id="rId27" name="Check Box 34">
              <controlPr defaultSize="0" autoFill="0" autoLine="0" autoPict="0">
                <anchor moveWithCells="1">
                  <from>
                    <xdr:col>1</xdr:col>
                    <xdr:colOff>0</xdr:colOff>
                    <xdr:row>35</xdr:row>
                    <xdr:rowOff>163286</xdr:rowOff>
                  </from>
                  <to>
                    <xdr:col>1</xdr:col>
                    <xdr:colOff>332014</xdr:colOff>
                    <xdr:row>37</xdr:row>
                    <xdr:rowOff>27214</xdr:rowOff>
                  </to>
                </anchor>
              </controlPr>
            </control>
          </mc:Choice>
        </mc:AlternateContent>
        <mc:AlternateContent xmlns:mc="http://schemas.openxmlformats.org/markup-compatibility/2006">
          <mc:Choice Requires="x14">
            <control shapeId="69668" r:id="rId28" name="Check Box 36">
              <controlPr defaultSize="0" autoFill="0" autoLine="0" autoPict="0">
                <anchor moveWithCells="1">
                  <from>
                    <xdr:col>1</xdr:col>
                    <xdr:colOff>0</xdr:colOff>
                    <xdr:row>36</xdr:row>
                    <xdr:rowOff>168729</xdr:rowOff>
                  </from>
                  <to>
                    <xdr:col>1</xdr:col>
                    <xdr:colOff>332014</xdr:colOff>
                    <xdr:row>38</xdr:row>
                    <xdr:rowOff>32657</xdr:rowOff>
                  </to>
                </anchor>
              </controlPr>
            </control>
          </mc:Choice>
        </mc:AlternateContent>
        <mc:AlternateContent xmlns:mc="http://schemas.openxmlformats.org/markup-compatibility/2006">
          <mc:Choice Requires="x14">
            <control shapeId="69669" r:id="rId29" name="Check Box 37">
              <controlPr defaultSize="0" autoFill="0" autoLine="0" autoPict="0">
                <anchor moveWithCells="1">
                  <from>
                    <xdr:col>1</xdr:col>
                    <xdr:colOff>0</xdr:colOff>
                    <xdr:row>37</xdr:row>
                    <xdr:rowOff>157843</xdr:rowOff>
                  </from>
                  <to>
                    <xdr:col>1</xdr:col>
                    <xdr:colOff>332014</xdr:colOff>
                    <xdr:row>39</xdr:row>
                    <xdr:rowOff>21771</xdr:rowOff>
                  </to>
                </anchor>
              </controlPr>
            </control>
          </mc:Choice>
        </mc:AlternateContent>
        <mc:AlternateContent xmlns:mc="http://schemas.openxmlformats.org/markup-compatibility/2006">
          <mc:Choice Requires="x14">
            <control shapeId="69670" r:id="rId30" name="Check Box 38">
              <controlPr defaultSize="0" autoFill="0" autoLine="0" autoPict="0">
                <anchor moveWithCells="1">
                  <from>
                    <xdr:col>1</xdr:col>
                    <xdr:colOff>0</xdr:colOff>
                    <xdr:row>38</xdr:row>
                    <xdr:rowOff>163286</xdr:rowOff>
                  </from>
                  <to>
                    <xdr:col>1</xdr:col>
                    <xdr:colOff>332014</xdr:colOff>
                    <xdr:row>40</xdr:row>
                    <xdr:rowOff>27214</xdr:rowOff>
                  </to>
                </anchor>
              </controlPr>
            </control>
          </mc:Choice>
        </mc:AlternateContent>
        <mc:AlternateContent xmlns:mc="http://schemas.openxmlformats.org/markup-compatibility/2006">
          <mc:Choice Requires="x14">
            <control shapeId="69671" r:id="rId31" name="Check Box 39">
              <controlPr defaultSize="0" autoFill="0" autoLine="0" autoPict="0">
                <anchor moveWithCells="1">
                  <from>
                    <xdr:col>1</xdr:col>
                    <xdr:colOff>0</xdr:colOff>
                    <xdr:row>39</xdr:row>
                    <xdr:rowOff>163286</xdr:rowOff>
                  </from>
                  <to>
                    <xdr:col>1</xdr:col>
                    <xdr:colOff>332014</xdr:colOff>
                    <xdr:row>41</xdr:row>
                    <xdr:rowOff>27214</xdr:rowOff>
                  </to>
                </anchor>
              </controlPr>
            </control>
          </mc:Choice>
        </mc:AlternateContent>
        <mc:AlternateContent xmlns:mc="http://schemas.openxmlformats.org/markup-compatibility/2006">
          <mc:Choice Requires="x14">
            <control shapeId="69672" r:id="rId32" name="Check Box 40">
              <controlPr defaultSize="0" autoFill="0" autoLine="0" autoPict="0">
                <anchor moveWithCells="1">
                  <from>
                    <xdr:col>1</xdr:col>
                    <xdr:colOff>0</xdr:colOff>
                    <xdr:row>40</xdr:row>
                    <xdr:rowOff>163286</xdr:rowOff>
                  </from>
                  <to>
                    <xdr:col>1</xdr:col>
                    <xdr:colOff>332014</xdr:colOff>
                    <xdr:row>42</xdr:row>
                    <xdr:rowOff>27214</xdr:rowOff>
                  </to>
                </anchor>
              </controlPr>
            </control>
          </mc:Choice>
        </mc:AlternateContent>
        <mc:AlternateContent xmlns:mc="http://schemas.openxmlformats.org/markup-compatibility/2006">
          <mc:Choice Requires="x14">
            <control shapeId="69673" r:id="rId33" name="Check Box 41">
              <controlPr defaultSize="0" autoFill="0" autoLine="0" autoPict="0">
                <anchor moveWithCells="1">
                  <from>
                    <xdr:col>1</xdr:col>
                    <xdr:colOff>0</xdr:colOff>
                    <xdr:row>41</xdr:row>
                    <xdr:rowOff>157843</xdr:rowOff>
                  </from>
                  <to>
                    <xdr:col>1</xdr:col>
                    <xdr:colOff>332014</xdr:colOff>
                    <xdr:row>43</xdr:row>
                    <xdr:rowOff>21771</xdr:rowOff>
                  </to>
                </anchor>
              </controlPr>
            </control>
          </mc:Choice>
        </mc:AlternateContent>
        <mc:AlternateContent xmlns:mc="http://schemas.openxmlformats.org/markup-compatibility/2006">
          <mc:Choice Requires="x14">
            <control shapeId="69674" r:id="rId34" name="Check Box 42">
              <controlPr defaultSize="0" autoFill="0" autoLine="0" autoPict="0">
                <anchor moveWithCells="1">
                  <from>
                    <xdr:col>1</xdr:col>
                    <xdr:colOff>0</xdr:colOff>
                    <xdr:row>42</xdr:row>
                    <xdr:rowOff>163286</xdr:rowOff>
                  </from>
                  <to>
                    <xdr:col>1</xdr:col>
                    <xdr:colOff>332014</xdr:colOff>
                    <xdr:row>44</xdr:row>
                    <xdr:rowOff>27214</xdr:rowOff>
                  </to>
                </anchor>
              </controlPr>
            </control>
          </mc:Choice>
        </mc:AlternateContent>
        <mc:AlternateContent xmlns:mc="http://schemas.openxmlformats.org/markup-compatibility/2006">
          <mc:Choice Requires="x14">
            <control shapeId="69675" r:id="rId35" name="Check Box 43">
              <controlPr defaultSize="0" autoFill="0" autoLine="0" autoPict="0">
                <anchor moveWithCells="1">
                  <from>
                    <xdr:col>1</xdr:col>
                    <xdr:colOff>0</xdr:colOff>
                    <xdr:row>43</xdr:row>
                    <xdr:rowOff>152400</xdr:rowOff>
                  </from>
                  <to>
                    <xdr:col>1</xdr:col>
                    <xdr:colOff>332014</xdr:colOff>
                    <xdr:row>45</xdr:row>
                    <xdr:rowOff>16329</xdr:rowOff>
                  </to>
                </anchor>
              </controlPr>
            </control>
          </mc:Choice>
        </mc:AlternateContent>
        <mc:AlternateContent xmlns:mc="http://schemas.openxmlformats.org/markup-compatibility/2006">
          <mc:Choice Requires="x14">
            <control shapeId="69676" r:id="rId36" name="Check Box 44">
              <controlPr defaultSize="0" autoFill="0" autoLine="0" autoPict="0">
                <anchor moveWithCells="1">
                  <from>
                    <xdr:col>1</xdr:col>
                    <xdr:colOff>0</xdr:colOff>
                    <xdr:row>44</xdr:row>
                    <xdr:rowOff>157843</xdr:rowOff>
                  </from>
                  <to>
                    <xdr:col>1</xdr:col>
                    <xdr:colOff>332014</xdr:colOff>
                    <xdr:row>46</xdr:row>
                    <xdr:rowOff>21771</xdr:rowOff>
                  </to>
                </anchor>
              </controlPr>
            </control>
          </mc:Choice>
        </mc:AlternateContent>
        <mc:AlternateContent xmlns:mc="http://schemas.openxmlformats.org/markup-compatibility/2006">
          <mc:Choice Requires="x14">
            <control shapeId="69677" r:id="rId37" name="Check Box 45">
              <controlPr defaultSize="0" autoFill="0" autoLine="0" autoPict="0">
                <anchor moveWithCells="1">
                  <from>
                    <xdr:col>1</xdr:col>
                    <xdr:colOff>0</xdr:colOff>
                    <xdr:row>45</xdr:row>
                    <xdr:rowOff>152400</xdr:rowOff>
                  </from>
                  <to>
                    <xdr:col>1</xdr:col>
                    <xdr:colOff>332014</xdr:colOff>
                    <xdr:row>47</xdr:row>
                    <xdr:rowOff>16329</xdr:rowOff>
                  </to>
                </anchor>
              </controlPr>
            </control>
          </mc:Choice>
        </mc:AlternateContent>
        <mc:AlternateContent xmlns:mc="http://schemas.openxmlformats.org/markup-compatibility/2006">
          <mc:Choice Requires="x14">
            <control shapeId="69678" r:id="rId38" name="Check Box 46">
              <controlPr defaultSize="0" autoFill="0" autoLine="0" autoPict="0">
                <anchor moveWithCells="1">
                  <from>
                    <xdr:col>1</xdr:col>
                    <xdr:colOff>0</xdr:colOff>
                    <xdr:row>46</xdr:row>
                    <xdr:rowOff>157843</xdr:rowOff>
                  </from>
                  <to>
                    <xdr:col>1</xdr:col>
                    <xdr:colOff>332014</xdr:colOff>
                    <xdr:row>48</xdr:row>
                    <xdr:rowOff>21771</xdr:rowOff>
                  </to>
                </anchor>
              </controlPr>
            </control>
          </mc:Choice>
        </mc:AlternateContent>
        <mc:AlternateContent xmlns:mc="http://schemas.openxmlformats.org/markup-compatibility/2006">
          <mc:Choice Requires="x14">
            <control shapeId="69679" r:id="rId39" name="Check Box 47">
              <controlPr defaultSize="0" autoFill="0" autoLine="0" autoPict="0">
                <anchor moveWithCells="1">
                  <from>
                    <xdr:col>1</xdr:col>
                    <xdr:colOff>0</xdr:colOff>
                    <xdr:row>47</xdr:row>
                    <xdr:rowOff>152400</xdr:rowOff>
                  </from>
                  <to>
                    <xdr:col>1</xdr:col>
                    <xdr:colOff>332014</xdr:colOff>
                    <xdr:row>49</xdr:row>
                    <xdr:rowOff>16329</xdr:rowOff>
                  </to>
                </anchor>
              </controlPr>
            </control>
          </mc:Choice>
        </mc:AlternateContent>
        <mc:AlternateContent xmlns:mc="http://schemas.openxmlformats.org/markup-compatibility/2006">
          <mc:Choice Requires="x14">
            <control shapeId="69680" r:id="rId40" name="Check Box 48">
              <controlPr defaultSize="0" autoFill="0" autoLine="0" autoPict="0">
                <anchor moveWithCells="1">
                  <from>
                    <xdr:col>1</xdr:col>
                    <xdr:colOff>0</xdr:colOff>
                    <xdr:row>48</xdr:row>
                    <xdr:rowOff>157843</xdr:rowOff>
                  </from>
                  <to>
                    <xdr:col>1</xdr:col>
                    <xdr:colOff>332014</xdr:colOff>
                    <xdr:row>50</xdr:row>
                    <xdr:rowOff>21771</xdr:rowOff>
                  </to>
                </anchor>
              </controlPr>
            </control>
          </mc:Choice>
        </mc:AlternateContent>
        <mc:AlternateContent xmlns:mc="http://schemas.openxmlformats.org/markup-compatibility/2006">
          <mc:Choice Requires="x14">
            <control shapeId="69681" r:id="rId41" name="Check Box 49">
              <controlPr defaultSize="0" autoFill="0" autoLine="0" autoPict="0">
                <anchor moveWithCells="1">
                  <from>
                    <xdr:col>1</xdr:col>
                    <xdr:colOff>0</xdr:colOff>
                    <xdr:row>50</xdr:row>
                    <xdr:rowOff>163286</xdr:rowOff>
                  </from>
                  <to>
                    <xdr:col>1</xdr:col>
                    <xdr:colOff>332014</xdr:colOff>
                    <xdr:row>52</xdr:row>
                    <xdr:rowOff>27214</xdr:rowOff>
                  </to>
                </anchor>
              </controlPr>
            </control>
          </mc:Choice>
        </mc:AlternateContent>
        <mc:AlternateContent xmlns:mc="http://schemas.openxmlformats.org/markup-compatibility/2006">
          <mc:Choice Requires="x14">
            <control shapeId="69682" r:id="rId42" name="Check Box 50">
              <controlPr defaultSize="0" autoFill="0" autoLine="0" autoPict="0">
                <anchor moveWithCells="1">
                  <from>
                    <xdr:col>1</xdr:col>
                    <xdr:colOff>0</xdr:colOff>
                    <xdr:row>51</xdr:row>
                    <xdr:rowOff>168729</xdr:rowOff>
                  </from>
                  <to>
                    <xdr:col>1</xdr:col>
                    <xdr:colOff>332014</xdr:colOff>
                    <xdr:row>53</xdr:row>
                    <xdr:rowOff>32657</xdr:rowOff>
                  </to>
                </anchor>
              </controlPr>
            </control>
          </mc:Choice>
        </mc:AlternateContent>
        <mc:AlternateContent xmlns:mc="http://schemas.openxmlformats.org/markup-compatibility/2006">
          <mc:Choice Requires="x14">
            <control shapeId="69683" r:id="rId43" name="Check Box 51">
              <controlPr defaultSize="0" autoFill="0" autoLine="0" autoPict="0">
                <anchor moveWithCells="1">
                  <from>
                    <xdr:col>1</xdr:col>
                    <xdr:colOff>0</xdr:colOff>
                    <xdr:row>52</xdr:row>
                    <xdr:rowOff>152400</xdr:rowOff>
                  </from>
                  <to>
                    <xdr:col>1</xdr:col>
                    <xdr:colOff>332014</xdr:colOff>
                    <xdr:row>54</xdr:row>
                    <xdr:rowOff>16329</xdr:rowOff>
                  </to>
                </anchor>
              </controlPr>
            </control>
          </mc:Choice>
        </mc:AlternateContent>
        <mc:AlternateContent xmlns:mc="http://schemas.openxmlformats.org/markup-compatibility/2006">
          <mc:Choice Requires="x14">
            <control shapeId="69684" r:id="rId44" name="Check Box 52">
              <controlPr defaultSize="0" autoFill="0" autoLine="0" autoPict="0">
                <anchor moveWithCells="1">
                  <from>
                    <xdr:col>1</xdr:col>
                    <xdr:colOff>0</xdr:colOff>
                    <xdr:row>53</xdr:row>
                    <xdr:rowOff>168729</xdr:rowOff>
                  </from>
                  <to>
                    <xdr:col>1</xdr:col>
                    <xdr:colOff>332014</xdr:colOff>
                    <xdr:row>55</xdr:row>
                    <xdr:rowOff>32657</xdr:rowOff>
                  </to>
                </anchor>
              </controlPr>
            </control>
          </mc:Choice>
        </mc:AlternateContent>
        <mc:AlternateContent xmlns:mc="http://schemas.openxmlformats.org/markup-compatibility/2006">
          <mc:Choice Requires="x14">
            <control shapeId="69685" r:id="rId45" name="Check Box 53">
              <controlPr defaultSize="0" autoFill="0" autoLine="0" autoPict="0">
                <anchor moveWithCells="1">
                  <from>
                    <xdr:col>1</xdr:col>
                    <xdr:colOff>0</xdr:colOff>
                    <xdr:row>58</xdr:row>
                    <xdr:rowOff>163286</xdr:rowOff>
                  </from>
                  <to>
                    <xdr:col>1</xdr:col>
                    <xdr:colOff>332014</xdr:colOff>
                    <xdr:row>60</xdr:row>
                    <xdr:rowOff>27214</xdr:rowOff>
                  </to>
                </anchor>
              </controlPr>
            </control>
          </mc:Choice>
        </mc:AlternateContent>
        <mc:AlternateContent xmlns:mc="http://schemas.openxmlformats.org/markup-compatibility/2006">
          <mc:Choice Requires="x14">
            <control shapeId="69686" r:id="rId46" name="Check Box 54">
              <controlPr defaultSize="0" autoFill="0" autoLine="0" autoPict="0">
                <anchor moveWithCells="1">
                  <from>
                    <xdr:col>1</xdr:col>
                    <xdr:colOff>0</xdr:colOff>
                    <xdr:row>59</xdr:row>
                    <xdr:rowOff>163286</xdr:rowOff>
                  </from>
                  <to>
                    <xdr:col>1</xdr:col>
                    <xdr:colOff>332014</xdr:colOff>
                    <xdr:row>61</xdr:row>
                    <xdr:rowOff>27214</xdr:rowOff>
                  </to>
                </anchor>
              </controlPr>
            </control>
          </mc:Choice>
        </mc:AlternateContent>
        <mc:AlternateContent xmlns:mc="http://schemas.openxmlformats.org/markup-compatibility/2006">
          <mc:Choice Requires="x14">
            <control shapeId="69687" r:id="rId47" name="Check Box 55">
              <controlPr defaultSize="0" autoFill="0" autoLine="0" autoPict="0">
                <anchor moveWithCells="1">
                  <from>
                    <xdr:col>1</xdr:col>
                    <xdr:colOff>0</xdr:colOff>
                    <xdr:row>60</xdr:row>
                    <xdr:rowOff>168729</xdr:rowOff>
                  </from>
                  <to>
                    <xdr:col>1</xdr:col>
                    <xdr:colOff>332014</xdr:colOff>
                    <xdr:row>62</xdr:row>
                    <xdr:rowOff>32657</xdr:rowOff>
                  </to>
                </anchor>
              </controlPr>
            </control>
          </mc:Choice>
        </mc:AlternateContent>
        <mc:AlternateContent xmlns:mc="http://schemas.openxmlformats.org/markup-compatibility/2006">
          <mc:Choice Requires="x14">
            <control shapeId="69688" r:id="rId48" name="Check Box 56">
              <controlPr defaultSize="0" autoFill="0" autoLine="0" autoPict="0">
                <anchor moveWithCells="1">
                  <from>
                    <xdr:col>1</xdr:col>
                    <xdr:colOff>0</xdr:colOff>
                    <xdr:row>61</xdr:row>
                    <xdr:rowOff>163286</xdr:rowOff>
                  </from>
                  <to>
                    <xdr:col>1</xdr:col>
                    <xdr:colOff>332014</xdr:colOff>
                    <xdr:row>63</xdr:row>
                    <xdr:rowOff>27214</xdr:rowOff>
                  </to>
                </anchor>
              </controlPr>
            </control>
          </mc:Choice>
        </mc:AlternateContent>
        <mc:AlternateContent xmlns:mc="http://schemas.openxmlformats.org/markup-compatibility/2006">
          <mc:Choice Requires="x14">
            <control shapeId="69689" r:id="rId49" name="Check Box 57">
              <controlPr defaultSize="0" autoFill="0" autoLine="0" autoPict="0">
                <anchor moveWithCells="1">
                  <from>
                    <xdr:col>1</xdr:col>
                    <xdr:colOff>0</xdr:colOff>
                    <xdr:row>66</xdr:row>
                    <xdr:rowOff>152400</xdr:rowOff>
                  </from>
                  <to>
                    <xdr:col>1</xdr:col>
                    <xdr:colOff>332014</xdr:colOff>
                    <xdr:row>68</xdr:row>
                    <xdr:rowOff>16329</xdr:rowOff>
                  </to>
                </anchor>
              </controlPr>
            </control>
          </mc:Choice>
        </mc:AlternateContent>
        <mc:AlternateContent xmlns:mc="http://schemas.openxmlformats.org/markup-compatibility/2006">
          <mc:Choice Requires="x14">
            <control shapeId="69690" r:id="rId50" name="Check Box 58">
              <controlPr defaultSize="0" autoFill="0" autoLine="0" autoPict="0">
                <anchor moveWithCells="1">
                  <from>
                    <xdr:col>1</xdr:col>
                    <xdr:colOff>0</xdr:colOff>
                    <xdr:row>67</xdr:row>
                    <xdr:rowOff>157843</xdr:rowOff>
                  </from>
                  <to>
                    <xdr:col>1</xdr:col>
                    <xdr:colOff>332014</xdr:colOff>
                    <xdr:row>69</xdr:row>
                    <xdr:rowOff>21771</xdr:rowOff>
                  </to>
                </anchor>
              </controlPr>
            </control>
          </mc:Choice>
        </mc:AlternateContent>
        <mc:AlternateContent xmlns:mc="http://schemas.openxmlformats.org/markup-compatibility/2006">
          <mc:Choice Requires="x14">
            <control shapeId="69691" r:id="rId51" name="Check Box 59">
              <controlPr defaultSize="0" autoFill="0" autoLine="0" autoPict="0">
                <anchor moveWithCells="1">
                  <from>
                    <xdr:col>1</xdr:col>
                    <xdr:colOff>0</xdr:colOff>
                    <xdr:row>68</xdr:row>
                    <xdr:rowOff>163286</xdr:rowOff>
                  </from>
                  <to>
                    <xdr:col>1</xdr:col>
                    <xdr:colOff>332014</xdr:colOff>
                    <xdr:row>70</xdr:row>
                    <xdr:rowOff>27214</xdr:rowOff>
                  </to>
                </anchor>
              </controlPr>
            </control>
          </mc:Choice>
        </mc:AlternateContent>
        <mc:AlternateContent xmlns:mc="http://schemas.openxmlformats.org/markup-compatibility/2006">
          <mc:Choice Requires="x14">
            <control shapeId="69692" r:id="rId52" name="Check Box 60">
              <controlPr defaultSize="0" autoFill="0" autoLine="0" autoPict="0">
                <anchor moveWithCells="1">
                  <from>
                    <xdr:col>1</xdr:col>
                    <xdr:colOff>0</xdr:colOff>
                    <xdr:row>69</xdr:row>
                    <xdr:rowOff>163286</xdr:rowOff>
                  </from>
                  <to>
                    <xdr:col>1</xdr:col>
                    <xdr:colOff>332014</xdr:colOff>
                    <xdr:row>71</xdr:row>
                    <xdr:rowOff>27214</xdr:rowOff>
                  </to>
                </anchor>
              </controlPr>
            </control>
          </mc:Choice>
        </mc:AlternateContent>
        <mc:AlternateContent xmlns:mc="http://schemas.openxmlformats.org/markup-compatibility/2006">
          <mc:Choice Requires="x14">
            <control shapeId="69693" r:id="rId53" name="Check Box 61">
              <controlPr defaultSize="0" autoFill="0" autoLine="0" autoPict="0">
                <anchor moveWithCells="1">
                  <from>
                    <xdr:col>1</xdr:col>
                    <xdr:colOff>0</xdr:colOff>
                    <xdr:row>70</xdr:row>
                    <xdr:rowOff>163286</xdr:rowOff>
                  </from>
                  <to>
                    <xdr:col>1</xdr:col>
                    <xdr:colOff>332014</xdr:colOff>
                    <xdr:row>72</xdr:row>
                    <xdr:rowOff>27214</xdr:rowOff>
                  </to>
                </anchor>
              </controlPr>
            </control>
          </mc:Choice>
        </mc:AlternateContent>
        <mc:AlternateContent xmlns:mc="http://schemas.openxmlformats.org/markup-compatibility/2006">
          <mc:Choice Requires="x14">
            <control shapeId="69694" r:id="rId54" name="Check Box 62">
              <controlPr defaultSize="0" autoFill="0" autoLine="0" autoPict="0">
                <anchor moveWithCells="1">
                  <from>
                    <xdr:col>1</xdr:col>
                    <xdr:colOff>0</xdr:colOff>
                    <xdr:row>71</xdr:row>
                    <xdr:rowOff>163286</xdr:rowOff>
                  </from>
                  <to>
                    <xdr:col>1</xdr:col>
                    <xdr:colOff>332014</xdr:colOff>
                    <xdr:row>73</xdr:row>
                    <xdr:rowOff>27214</xdr:rowOff>
                  </to>
                </anchor>
              </controlPr>
            </control>
          </mc:Choice>
        </mc:AlternateContent>
        <mc:AlternateContent xmlns:mc="http://schemas.openxmlformats.org/markup-compatibility/2006">
          <mc:Choice Requires="x14">
            <control shapeId="69695" r:id="rId55" name="Check Box 63">
              <controlPr defaultSize="0" autoFill="0" autoLine="0" autoPict="0">
                <anchor moveWithCells="1">
                  <from>
                    <xdr:col>1</xdr:col>
                    <xdr:colOff>0</xdr:colOff>
                    <xdr:row>79</xdr:row>
                    <xdr:rowOff>157843</xdr:rowOff>
                  </from>
                  <to>
                    <xdr:col>1</xdr:col>
                    <xdr:colOff>332014</xdr:colOff>
                    <xdr:row>81</xdr:row>
                    <xdr:rowOff>21771</xdr:rowOff>
                  </to>
                </anchor>
              </controlPr>
            </control>
          </mc:Choice>
        </mc:AlternateContent>
        <mc:AlternateContent xmlns:mc="http://schemas.openxmlformats.org/markup-compatibility/2006">
          <mc:Choice Requires="x14">
            <control shapeId="69696" r:id="rId56" name="Check Box 64">
              <controlPr defaultSize="0" autoFill="0" autoLine="0" autoPict="0">
                <anchor moveWithCells="1">
                  <from>
                    <xdr:col>1</xdr:col>
                    <xdr:colOff>0</xdr:colOff>
                    <xdr:row>80</xdr:row>
                    <xdr:rowOff>157843</xdr:rowOff>
                  </from>
                  <to>
                    <xdr:col>1</xdr:col>
                    <xdr:colOff>332014</xdr:colOff>
                    <xdr:row>82</xdr:row>
                    <xdr:rowOff>21771</xdr:rowOff>
                  </to>
                </anchor>
              </controlPr>
            </control>
          </mc:Choice>
        </mc:AlternateContent>
        <mc:AlternateContent xmlns:mc="http://schemas.openxmlformats.org/markup-compatibility/2006">
          <mc:Choice Requires="x14">
            <control shapeId="69697" r:id="rId57" name="Check Box 65">
              <controlPr defaultSize="0" autoFill="0" autoLine="0" autoPict="0">
                <anchor moveWithCells="1">
                  <from>
                    <xdr:col>1</xdr:col>
                    <xdr:colOff>0</xdr:colOff>
                    <xdr:row>81</xdr:row>
                    <xdr:rowOff>146957</xdr:rowOff>
                  </from>
                  <to>
                    <xdr:col>1</xdr:col>
                    <xdr:colOff>332014</xdr:colOff>
                    <xdr:row>83</xdr:row>
                    <xdr:rowOff>10886</xdr:rowOff>
                  </to>
                </anchor>
              </controlPr>
            </control>
          </mc:Choice>
        </mc:AlternateContent>
        <mc:AlternateContent xmlns:mc="http://schemas.openxmlformats.org/markup-compatibility/2006">
          <mc:Choice Requires="x14">
            <control shapeId="69698" r:id="rId58" name="Check Box 66">
              <controlPr defaultSize="0" autoFill="0" autoLine="0" autoPict="0">
                <anchor moveWithCells="1">
                  <from>
                    <xdr:col>1</xdr:col>
                    <xdr:colOff>0</xdr:colOff>
                    <xdr:row>82</xdr:row>
                    <xdr:rowOff>163286</xdr:rowOff>
                  </from>
                  <to>
                    <xdr:col>1</xdr:col>
                    <xdr:colOff>332014</xdr:colOff>
                    <xdr:row>84</xdr:row>
                    <xdr:rowOff>27214</xdr:rowOff>
                  </to>
                </anchor>
              </controlPr>
            </control>
          </mc:Choice>
        </mc:AlternateContent>
        <mc:AlternateContent xmlns:mc="http://schemas.openxmlformats.org/markup-compatibility/2006">
          <mc:Choice Requires="x14">
            <control shapeId="69699" r:id="rId59" name="Check Box 67">
              <controlPr defaultSize="0" autoFill="0" autoLine="0" autoPict="0">
                <anchor moveWithCells="1">
                  <from>
                    <xdr:col>1</xdr:col>
                    <xdr:colOff>0</xdr:colOff>
                    <xdr:row>83</xdr:row>
                    <xdr:rowOff>163286</xdr:rowOff>
                  </from>
                  <to>
                    <xdr:col>1</xdr:col>
                    <xdr:colOff>332014</xdr:colOff>
                    <xdr:row>85</xdr:row>
                    <xdr:rowOff>27214</xdr:rowOff>
                  </to>
                </anchor>
              </controlPr>
            </control>
          </mc:Choice>
        </mc:AlternateContent>
        <mc:AlternateContent xmlns:mc="http://schemas.openxmlformats.org/markup-compatibility/2006">
          <mc:Choice Requires="x14">
            <control shapeId="69700" r:id="rId60" name="Check Box 68">
              <controlPr defaultSize="0" autoFill="0" autoLine="0" autoPict="0">
                <anchor moveWithCells="1">
                  <from>
                    <xdr:col>1</xdr:col>
                    <xdr:colOff>0</xdr:colOff>
                    <xdr:row>84</xdr:row>
                    <xdr:rowOff>157843</xdr:rowOff>
                  </from>
                  <to>
                    <xdr:col>1</xdr:col>
                    <xdr:colOff>332014</xdr:colOff>
                    <xdr:row>86</xdr:row>
                    <xdr:rowOff>21771</xdr:rowOff>
                  </to>
                </anchor>
              </controlPr>
            </control>
          </mc:Choice>
        </mc:AlternateContent>
        <mc:AlternateContent xmlns:mc="http://schemas.openxmlformats.org/markup-compatibility/2006">
          <mc:Choice Requires="x14">
            <control shapeId="69701" r:id="rId61" name="Check Box 69">
              <controlPr defaultSize="0" autoFill="0" autoLine="0" autoPict="0">
                <anchor moveWithCells="1">
                  <from>
                    <xdr:col>1</xdr:col>
                    <xdr:colOff>0</xdr:colOff>
                    <xdr:row>85</xdr:row>
                    <xdr:rowOff>141514</xdr:rowOff>
                  </from>
                  <to>
                    <xdr:col>1</xdr:col>
                    <xdr:colOff>332014</xdr:colOff>
                    <xdr:row>87</xdr:row>
                    <xdr:rowOff>5443</xdr:rowOff>
                  </to>
                </anchor>
              </controlPr>
            </control>
          </mc:Choice>
        </mc:AlternateContent>
        <mc:AlternateContent xmlns:mc="http://schemas.openxmlformats.org/markup-compatibility/2006">
          <mc:Choice Requires="x14">
            <control shapeId="69702" r:id="rId62" name="Check Box 70">
              <controlPr defaultSize="0" autoFill="0" autoLine="0" autoPict="0">
                <anchor moveWithCells="1">
                  <from>
                    <xdr:col>1</xdr:col>
                    <xdr:colOff>0</xdr:colOff>
                    <xdr:row>86</xdr:row>
                    <xdr:rowOff>146957</xdr:rowOff>
                  </from>
                  <to>
                    <xdr:col>1</xdr:col>
                    <xdr:colOff>332014</xdr:colOff>
                    <xdr:row>88</xdr:row>
                    <xdr:rowOff>10886</xdr:rowOff>
                  </to>
                </anchor>
              </controlPr>
            </control>
          </mc:Choice>
        </mc:AlternateContent>
        <mc:AlternateContent xmlns:mc="http://schemas.openxmlformats.org/markup-compatibility/2006">
          <mc:Choice Requires="x14">
            <control shapeId="69703" r:id="rId63" name="Check Box 71">
              <controlPr defaultSize="0" autoFill="0" autoLine="0" autoPict="0">
                <anchor moveWithCells="1">
                  <from>
                    <xdr:col>1</xdr:col>
                    <xdr:colOff>0</xdr:colOff>
                    <xdr:row>87</xdr:row>
                    <xdr:rowOff>157843</xdr:rowOff>
                  </from>
                  <to>
                    <xdr:col>1</xdr:col>
                    <xdr:colOff>332014</xdr:colOff>
                    <xdr:row>89</xdr:row>
                    <xdr:rowOff>21771</xdr:rowOff>
                  </to>
                </anchor>
              </controlPr>
            </control>
          </mc:Choice>
        </mc:AlternateContent>
        <mc:AlternateContent xmlns:mc="http://schemas.openxmlformats.org/markup-compatibility/2006">
          <mc:Choice Requires="x14">
            <control shapeId="69704" r:id="rId64" name="Check Box 72">
              <controlPr defaultSize="0" autoFill="0" autoLine="0" autoPict="0">
                <anchor moveWithCells="1">
                  <from>
                    <xdr:col>1</xdr:col>
                    <xdr:colOff>0</xdr:colOff>
                    <xdr:row>88</xdr:row>
                    <xdr:rowOff>157843</xdr:rowOff>
                  </from>
                  <to>
                    <xdr:col>1</xdr:col>
                    <xdr:colOff>332014</xdr:colOff>
                    <xdr:row>90</xdr:row>
                    <xdr:rowOff>21771</xdr:rowOff>
                  </to>
                </anchor>
              </controlPr>
            </control>
          </mc:Choice>
        </mc:AlternateContent>
        <mc:AlternateContent xmlns:mc="http://schemas.openxmlformats.org/markup-compatibility/2006">
          <mc:Choice Requires="x14">
            <control shapeId="69705" r:id="rId65" name="Check Box 73">
              <controlPr defaultSize="0" autoFill="0" autoLine="0" autoPict="0">
                <anchor moveWithCells="1">
                  <from>
                    <xdr:col>1</xdr:col>
                    <xdr:colOff>0</xdr:colOff>
                    <xdr:row>89</xdr:row>
                    <xdr:rowOff>141514</xdr:rowOff>
                  </from>
                  <to>
                    <xdr:col>1</xdr:col>
                    <xdr:colOff>332014</xdr:colOff>
                    <xdr:row>91</xdr:row>
                    <xdr:rowOff>5443</xdr:rowOff>
                  </to>
                </anchor>
              </controlPr>
            </control>
          </mc:Choice>
        </mc:AlternateContent>
        <mc:AlternateContent xmlns:mc="http://schemas.openxmlformats.org/markup-compatibility/2006">
          <mc:Choice Requires="x14">
            <control shapeId="69706" r:id="rId66" name="Check Box 74">
              <controlPr defaultSize="0" autoFill="0" autoLine="0" autoPict="0">
                <anchor moveWithCells="1">
                  <from>
                    <xdr:col>1</xdr:col>
                    <xdr:colOff>0</xdr:colOff>
                    <xdr:row>90</xdr:row>
                    <xdr:rowOff>163286</xdr:rowOff>
                  </from>
                  <to>
                    <xdr:col>1</xdr:col>
                    <xdr:colOff>332014</xdr:colOff>
                    <xdr:row>92</xdr:row>
                    <xdr:rowOff>27214</xdr:rowOff>
                  </to>
                </anchor>
              </controlPr>
            </control>
          </mc:Choice>
        </mc:AlternateContent>
        <mc:AlternateContent xmlns:mc="http://schemas.openxmlformats.org/markup-compatibility/2006">
          <mc:Choice Requires="x14">
            <control shapeId="69707" r:id="rId67" name="Check Box 75">
              <controlPr defaultSize="0" autoFill="0" autoLine="0" autoPict="0">
                <anchor moveWithCells="1">
                  <from>
                    <xdr:col>1</xdr:col>
                    <xdr:colOff>0</xdr:colOff>
                    <xdr:row>91</xdr:row>
                    <xdr:rowOff>163286</xdr:rowOff>
                  </from>
                  <to>
                    <xdr:col>1</xdr:col>
                    <xdr:colOff>332014</xdr:colOff>
                    <xdr:row>93</xdr:row>
                    <xdr:rowOff>27214</xdr:rowOff>
                  </to>
                </anchor>
              </controlPr>
            </control>
          </mc:Choice>
        </mc:AlternateContent>
        <mc:AlternateContent xmlns:mc="http://schemas.openxmlformats.org/markup-compatibility/2006">
          <mc:Choice Requires="x14">
            <control shapeId="69708" r:id="rId68" name="Check Box 76">
              <controlPr defaultSize="0" autoFill="0" autoLine="0" autoPict="0">
                <anchor moveWithCells="1">
                  <from>
                    <xdr:col>1</xdr:col>
                    <xdr:colOff>0</xdr:colOff>
                    <xdr:row>92</xdr:row>
                    <xdr:rowOff>157843</xdr:rowOff>
                  </from>
                  <to>
                    <xdr:col>1</xdr:col>
                    <xdr:colOff>332014</xdr:colOff>
                    <xdr:row>94</xdr:row>
                    <xdr:rowOff>21771</xdr:rowOff>
                  </to>
                </anchor>
              </controlPr>
            </control>
          </mc:Choice>
        </mc:AlternateContent>
        <mc:AlternateContent xmlns:mc="http://schemas.openxmlformats.org/markup-compatibility/2006">
          <mc:Choice Requires="x14">
            <control shapeId="69709" r:id="rId69" name="Check Box 77">
              <controlPr defaultSize="0" autoFill="0" autoLine="0" autoPict="0">
                <anchor moveWithCells="1">
                  <from>
                    <xdr:col>1</xdr:col>
                    <xdr:colOff>0</xdr:colOff>
                    <xdr:row>93</xdr:row>
                    <xdr:rowOff>152400</xdr:rowOff>
                  </from>
                  <to>
                    <xdr:col>1</xdr:col>
                    <xdr:colOff>332014</xdr:colOff>
                    <xdr:row>95</xdr:row>
                    <xdr:rowOff>16329</xdr:rowOff>
                  </to>
                </anchor>
              </controlPr>
            </control>
          </mc:Choice>
        </mc:AlternateContent>
        <mc:AlternateContent xmlns:mc="http://schemas.openxmlformats.org/markup-compatibility/2006">
          <mc:Choice Requires="x14">
            <control shapeId="69710" r:id="rId70" name="Check Box 78">
              <controlPr defaultSize="0" autoFill="0" autoLine="0" autoPict="0">
                <anchor moveWithCells="1">
                  <from>
                    <xdr:col>1</xdr:col>
                    <xdr:colOff>0</xdr:colOff>
                    <xdr:row>94</xdr:row>
                    <xdr:rowOff>157843</xdr:rowOff>
                  </from>
                  <to>
                    <xdr:col>1</xdr:col>
                    <xdr:colOff>332014</xdr:colOff>
                    <xdr:row>96</xdr:row>
                    <xdr:rowOff>21771</xdr:rowOff>
                  </to>
                </anchor>
              </controlPr>
            </control>
          </mc:Choice>
        </mc:AlternateContent>
        <mc:AlternateContent xmlns:mc="http://schemas.openxmlformats.org/markup-compatibility/2006">
          <mc:Choice Requires="x14">
            <control shapeId="69711" r:id="rId71" name="Check Box 79">
              <controlPr defaultSize="0" autoFill="0" autoLine="0" autoPict="0">
                <anchor moveWithCells="1">
                  <from>
                    <xdr:col>1</xdr:col>
                    <xdr:colOff>0</xdr:colOff>
                    <xdr:row>95</xdr:row>
                    <xdr:rowOff>157843</xdr:rowOff>
                  </from>
                  <to>
                    <xdr:col>1</xdr:col>
                    <xdr:colOff>332014</xdr:colOff>
                    <xdr:row>97</xdr:row>
                    <xdr:rowOff>21771</xdr:rowOff>
                  </to>
                </anchor>
              </controlPr>
            </control>
          </mc:Choice>
        </mc:AlternateContent>
        <mc:AlternateContent xmlns:mc="http://schemas.openxmlformats.org/markup-compatibility/2006">
          <mc:Choice Requires="x14">
            <control shapeId="69712" r:id="rId72" name="Check Box 80">
              <controlPr defaultSize="0" autoFill="0" autoLine="0" autoPict="0">
                <anchor moveWithCells="1">
                  <from>
                    <xdr:col>1</xdr:col>
                    <xdr:colOff>0</xdr:colOff>
                    <xdr:row>96</xdr:row>
                    <xdr:rowOff>163286</xdr:rowOff>
                  </from>
                  <to>
                    <xdr:col>1</xdr:col>
                    <xdr:colOff>332014</xdr:colOff>
                    <xdr:row>98</xdr:row>
                    <xdr:rowOff>27214</xdr:rowOff>
                  </to>
                </anchor>
              </controlPr>
            </control>
          </mc:Choice>
        </mc:AlternateContent>
        <mc:AlternateContent xmlns:mc="http://schemas.openxmlformats.org/markup-compatibility/2006">
          <mc:Choice Requires="x14">
            <control shapeId="69713" r:id="rId73" name="Check Box 81">
              <controlPr defaultSize="0" autoFill="0" autoLine="0" autoPict="0">
                <anchor moveWithCells="1">
                  <from>
                    <xdr:col>1</xdr:col>
                    <xdr:colOff>0</xdr:colOff>
                    <xdr:row>97</xdr:row>
                    <xdr:rowOff>163286</xdr:rowOff>
                  </from>
                  <to>
                    <xdr:col>1</xdr:col>
                    <xdr:colOff>332014</xdr:colOff>
                    <xdr:row>99</xdr:row>
                    <xdr:rowOff>27214</xdr:rowOff>
                  </to>
                </anchor>
              </controlPr>
            </control>
          </mc:Choice>
        </mc:AlternateContent>
        <mc:AlternateContent xmlns:mc="http://schemas.openxmlformats.org/markup-compatibility/2006">
          <mc:Choice Requires="x14">
            <control shapeId="69714" r:id="rId74" name="Check Box 82">
              <controlPr defaultSize="0" autoFill="0" autoLine="0" autoPict="0">
                <anchor moveWithCells="1">
                  <from>
                    <xdr:col>1</xdr:col>
                    <xdr:colOff>0</xdr:colOff>
                    <xdr:row>98</xdr:row>
                    <xdr:rowOff>163286</xdr:rowOff>
                  </from>
                  <to>
                    <xdr:col>1</xdr:col>
                    <xdr:colOff>332014</xdr:colOff>
                    <xdr:row>100</xdr:row>
                    <xdr:rowOff>27214</xdr:rowOff>
                  </to>
                </anchor>
              </controlPr>
            </control>
          </mc:Choice>
        </mc:AlternateContent>
        <mc:AlternateContent xmlns:mc="http://schemas.openxmlformats.org/markup-compatibility/2006">
          <mc:Choice Requires="x14">
            <control shapeId="69715" r:id="rId75" name="Check Box 83">
              <controlPr defaultSize="0" autoFill="0" autoLine="0" autoPict="0">
                <anchor moveWithCells="1">
                  <from>
                    <xdr:col>1</xdr:col>
                    <xdr:colOff>0</xdr:colOff>
                    <xdr:row>99</xdr:row>
                    <xdr:rowOff>152400</xdr:rowOff>
                  </from>
                  <to>
                    <xdr:col>1</xdr:col>
                    <xdr:colOff>332014</xdr:colOff>
                    <xdr:row>101</xdr:row>
                    <xdr:rowOff>16329</xdr:rowOff>
                  </to>
                </anchor>
              </controlPr>
            </control>
          </mc:Choice>
        </mc:AlternateContent>
        <mc:AlternateContent xmlns:mc="http://schemas.openxmlformats.org/markup-compatibility/2006">
          <mc:Choice Requires="x14">
            <control shapeId="69716" r:id="rId76" name="Check Box 84">
              <controlPr defaultSize="0" autoFill="0" autoLine="0" autoPict="0">
                <anchor moveWithCells="1">
                  <from>
                    <xdr:col>1</xdr:col>
                    <xdr:colOff>0</xdr:colOff>
                    <xdr:row>100</xdr:row>
                    <xdr:rowOff>163286</xdr:rowOff>
                  </from>
                  <to>
                    <xdr:col>1</xdr:col>
                    <xdr:colOff>332014</xdr:colOff>
                    <xdr:row>102</xdr:row>
                    <xdr:rowOff>27214</xdr:rowOff>
                  </to>
                </anchor>
              </controlPr>
            </control>
          </mc:Choice>
        </mc:AlternateContent>
        <mc:AlternateContent xmlns:mc="http://schemas.openxmlformats.org/markup-compatibility/2006">
          <mc:Choice Requires="x14">
            <control shapeId="69717" r:id="rId77" name="Check Box 85">
              <controlPr defaultSize="0" autoFill="0" autoLine="0" autoPict="0">
                <anchor moveWithCells="1">
                  <from>
                    <xdr:col>1</xdr:col>
                    <xdr:colOff>0</xdr:colOff>
                    <xdr:row>101</xdr:row>
                    <xdr:rowOff>163286</xdr:rowOff>
                  </from>
                  <to>
                    <xdr:col>1</xdr:col>
                    <xdr:colOff>332014</xdr:colOff>
                    <xdr:row>103</xdr:row>
                    <xdr:rowOff>27214</xdr:rowOff>
                  </to>
                </anchor>
              </controlPr>
            </control>
          </mc:Choice>
        </mc:AlternateContent>
        <mc:AlternateContent xmlns:mc="http://schemas.openxmlformats.org/markup-compatibility/2006">
          <mc:Choice Requires="x14">
            <control shapeId="69718" r:id="rId78" name="Check Box 86">
              <controlPr defaultSize="0" autoFill="0" autoLine="0" autoPict="0">
                <anchor moveWithCells="1">
                  <from>
                    <xdr:col>1</xdr:col>
                    <xdr:colOff>0</xdr:colOff>
                    <xdr:row>102</xdr:row>
                    <xdr:rowOff>157843</xdr:rowOff>
                  </from>
                  <to>
                    <xdr:col>1</xdr:col>
                    <xdr:colOff>332014</xdr:colOff>
                    <xdr:row>104</xdr:row>
                    <xdr:rowOff>21771</xdr:rowOff>
                  </to>
                </anchor>
              </controlPr>
            </control>
          </mc:Choice>
        </mc:AlternateContent>
        <mc:AlternateContent xmlns:mc="http://schemas.openxmlformats.org/markup-compatibility/2006">
          <mc:Choice Requires="x14">
            <control shapeId="69719" r:id="rId79" name="Check Box 87">
              <controlPr defaultSize="0" autoFill="0" autoLine="0" autoPict="0">
                <anchor moveWithCells="1">
                  <from>
                    <xdr:col>1</xdr:col>
                    <xdr:colOff>0</xdr:colOff>
                    <xdr:row>103</xdr:row>
                    <xdr:rowOff>157843</xdr:rowOff>
                  </from>
                  <to>
                    <xdr:col>1</xdr:col>
                    <xdr:colOff>332014</xdr:colOff>
                    <xdr:row>105</xdr:row>
                    <xdr:rowOff>21771</xdr:rowOff>
                  </to>
                </anchor>
              </controlPr>
            </control>
          </mc:Choice>
        </mc:AlternateContent>
        <mc:AlternateContent xmlns:mc="http://schemas.openxmlformats.org/markup-compatibility/2006">
          <mc:Choice Requires="x14">
            <control shapeId="69720" r:id="rId80" name="Check Box 88">
              <controlPr defaultSize="0" autoFill="0" autoLine="0" autoPict="0">
                <anchor moveWithCells="1">
                  <from>
                    <xdr:col>1</xdr:col>
                    <xdr:colOff>0</xdr:colOff>
                    <xdr:row>104</xdr:row>
                    <xdr:rowOff>163286</xdr:rowOff>
                  </from>
                  <to>
                    <xdr:col>1</xdr:col>
                    <xdr:colOff>332014</xdr:colOff>
                    <xdr:row>106</xdr:row>
                    <xdr:rowOff>27214</xdr:rowOff>
                  </to>
                </anchor>
              </controlPr>
            </control>
          </mc:Choice>
        </mc:AlternateContent>
        <mc:AlternateContent xmlns:mc="http://schemas.openxmlformats.org/markup-compatibility/2006">
          <mc:Choice Requires="x14">
            <control shapeId="69721" r:id="rId81" name="Check Box 89">
              <controlPr defaultSize="0" autoFill="0" autoLine="0" autoPict="0">
                <anchor moveWithCells="1">
                  <from>
                    <xdr:col>1</xdr:col>
                    <xdr:colOff>0</xdr:colOff>
                    <xdr:row>105</xdr:row>
                    <xdr:rowOff>157843</xdr:rowOff>
                  </from>
                  <to>
                    <xdr:col>1</xdr:col>
                    <xdr:colOff>332014</xdr:colOff>
                    <xdr:row>107</xdr:row>
                    <xdr:rowOff>21771</xdr:rowOff>
                  </to>
                </anchor>
              </controlPr>
            </control>
          </mc:Choice>
        </mc:AlternateContent>
        <mc:AlternateContent xmlns:mc="http://schemas.openxmlformats.org/markup-compatibility/2006">
          <mc:Choice Requires="x14">
            <control shapeId="69722" r:id="rId82" name="Check Box 90">
              <controlPr defaultSize="0" autoFill="0" autoLine="0" autoPict="0">
                <anchor moveWithCells="1">
                  <from>
                    <xdr:col>1</xdr:col>
                    <xdr:colOff>0</xdr:colOff>
                    <xdr:row>106</xdr:row>
                    <xdr:rowOff>163286</xdr:rowOff>
                  </from>
                  <to>
                    <xdr:col>1</xdr:col>
                    <xdr:colOff>332014</xdr:colOff>
                    <xdr:row>108</xdr:row>
                    <xdr:rowOff>27214</xdr:rowOff>
                  </to>
                </anchor>
              </controlPr>
            </control>
          </mc:Choice>
        </mc:AlternateContent>
        <mc:AlternateContent xmlns:mc="http://schemas.openxmlformats.org/markup-compatibility/2006">
          <mc:Choice Requires="x14">
            <control shapeId="69723" r:id="rId83" name="Check Box 91">
              <controlPr defaultSize="0" autoFill="0" autoLine="0" autoPict="0">
                <anchor moveWithCells="1">
                  <from>
                    <xdr:col>1</xdr:col>
                    <xdr:colOff>0</xdr:colOff>
                    <xdr:row>107</xdr:row>
                    <xdr:rowOff>163286</xdr:rowOff>
                  </from>
                  <to>
                    <xdr:col>1</xdr:col>
                    <xdr:colOff>332014</xdr:colOff>
                    <xdr:row>109</xdr:row>
                    <xdr:rowOff>27214</xdr:rowOff>
                  </to>
                </anchor>
              </controlPr>
            </control>
          </mc:Choice>
        </mc:AlternateContent>
        <mc:AlternateContent xmlns:mc="http://schemas.openxmlformats.org/markup-compatibility/2006">
          <mc:Choice Requires="x14">
            <control shapeId="69724" r:id="rId84" name="Check Box 92">
              <controlPr defaultSize="0" autoFill="0" autoLine="0" autoPict="0">
                <anchor moveWithCells="1">
                  <from>
                    <xdr:col>1</xdr:col>
                    <xdr:colOff>0</xdr:colOff>
                    <xdr:row>108</xdr:row>
                    <xdr:rowOff>163286</xdr:rowOff>
                  </from>
                  <to>
                    <xdr:col>1</xdr:col>
                    <xdr:colOff>332014</xdr:colOff>
                    <xdr:row>110</xdr:row>
                    <xdr:rowOff>27214</xdr:rowOff>
                  </to>
                </anchor>
              </controlPr>
            </control>
          </mc:Choice>
        </mc:AlternateContent>
        <mc:AlternateContent xmlns:mc="http://schemas.openxmlformats.org/markup-compatibility/2006">
          <mc:Choice Requires="x14">
            <control shapeId="69725" r:id="rId85" name="Check Box 93">
              <controlPr defaultSize="0" autoFill="0" autoLine="0" autoPict="0">
                <anchor moveWithCells="1">
                  <from>
                    <xdr:col>1</xdr:col>
                    <xdr:colOff>0</xdr:colOff>
                    <xdr:row>109</xdr:row>
                    <xdr:rowOff>157843</xdr:rowOff>
                  </from>
                  <to>
                    <xdr:col>1</xdr:col>
                    <xdr:colOff>332014</xdr:colOff>
                    <xdr:row>111</xdr:row>
                    <xdr:rowOff>21771</xdr:rowOff>
                  </to>
                </anchor>
              </controlPr>
            </control>
          </mc:Choice>
        </mc:AlternateContent>
        <mc:AlternateContent xmlns:mc="http://schemas.openxmlformats.org/markup-compatibility/2006">
          <mc:Choice Requires="x14">
            <control shapeId="69726" r:id="rId86" name="Check Box 94">
              <controlPr defaultSize="0" autoFill="0" autoLine="0" autoPict="0">
                <anchor moveWithCells="1">
                  <from>
                    <xdr:col>1</xdr:col>
                    <xdr:colOff>0</xdr:colOff>
                    <xdr:row>110</xdr:row>
                    <xdr:rowOff>146957</xdr:rowOff>
                  </from>
                  <to>
                    <xdr:col>1</xdr:col>
                    <xdr:colOff>332014</xdr:colOff>
                    <xdr:row>112</xdr:row>
                    <xdr:rowOff>10886</xdr:rowOff>
                  </to>
                </anchor>
              </controlPr>
            </control>
          </mc:Choice>
        </mc:AlternateContent>
        <mc:AlternateContent xmlns:mc="http://schemas.openxmlformats.org/markup-compatibility/2006">
          <mc:Choice Requires="x14">
            <control shapeId="69811" r:id="rId87" name="Check Box 179">
              <controlPr defaultSize="0" autoFill="0" autoLine="0" autoPict="0">
                <anchor moveWithCells="1">
                  <from>
                    <xdr:col>1</xdr:col>
                    <xdr:colOff>0</xdr:colOff>
                    <xdr:row>111</xdr:row>
                    <xdr:rowOff>157843</xdr:rowOff>
                  </from>
                  <to>
                    <xdr:col>1</xdr:col>
                    <xdr:colOff>332014</xdr:colOff>
                    <xdr:row>113</xdr:row>
                    <xdr:rowOff>21771</xdr:rowOff>
                  </to>
                </anchor>
              </controlPr>
            </control>
          </mc:Choice>
        </mc:AlternateContent>
        <mc:AlternateContent xmlns:mc="http://schemas.openxmlformats.org/markup-compatibility/2006">
          <mc:Choice Requires="x14">
            <control shapeId="69812" r:id="rId88" name="Check Box 180">
              <controlPr defaultSize="0" autoFill="0" autoLine="0" autoPict="0">
                <anchor moveWithCells="1">
                  <from>
                    <xdr:col>1</xdr:col>
                    <xdr:colOff>0</xdr:colOff>
                    <xdr:row>112</xdr:row>
                    <xdr:rowOff>152400</xdr:rowOff>
                  </from>
                  <to>
                    <xdr:col>1</xdr:col>
                    <xdr:colOff>332014</xdr:colOff>
                    <xdr:row>114</xdr:row>
                    <xdr:rowOff>16329</xdr:rowOff>
                  </to>
                </anchor>
              </controlPr>
            </control>
          </mc:Choice>
        </mc:AlternateContent>
        <mc:AlternateContent xmlns:mc="http://schemas.openxmlformats.org/markup-compatibility/2006">
          <mc:Choice Requires="x14">
            <control shapeId="69813" r:id="rId89" name="Check Box 181">
              <controlPr defaultSize="0" autoFill="0" autoLine="0" autoPict="0">
                <anchor moveWithCells="1">
                  <from>
                    <xdr:col>1</xdr:col>
                    <xdr:colOff>0</xdr:colOff>
                    <xdr:row>113</xdr:row>
                    <xdr:rowOff>152400</xdr:rowOff>
                  </from>
                  <to>
                    <xdr:col>1</xdr:col>
                    <xdr:colOff>332014</xdr:colOff>
                    <xdr:row>115</xdr:row>
                    <xdr:rowOff>16329</xdr:rowOff>
                  </to>
                </anchor>
              </controlPr>
            </control>
          </mc:Choice>
        </mc:AlternateContent>
        <mc:AlternateContent xmlns:mc="http://schemas.openxmlformats.org/markup-compatibility/2006">
          <mc:Choice Requires="x14">
            <control shapeId="69814" r:id="rId90" name="Check Box 182">
              <controlPr defaultSize="0" autoFill="0" autoLine="0" autoPict="0">
                <anchor moveWithCells="1">
                  <from>
                    <xdr:col>1</xdr:col>
                    <xdr:colOff>0</xdr:colOff>
                    <xdr:row>114</xdr:row>
                    <xdr:rowOff>168729</xdr:rowOff>
                  </from>
                  <to>
                    <xdr:col>1</xdr:col>
                    <xdr:colOff>332014</xdr:colOff>
                    <xdr:row>116</xdr:row>
                    <xdr:rowOff>32657</xdr:rowOff>
                  </to>
                </anchor>
              </controlPr>
            </control>
          </mc:Choice>
        </mc:AlternateContent>
        <mc:AlternateContent xmlns:mc="http://schemas.openxmlformats.org/markup-compatibility/2006">
          <mc:Choice Requires="x14">
            <control shapeId="69815" r:id="rId91" name="Check Box 183">
              <controlPr defaultSize="0" autoFill="0" autoLine="0" autoPict="0">
                <anchor moveWithCells="1">
                  <from>
                    <xdr:col>1</xdr:col>
                    <xdr:colOff>0</xdr:colOff>
                    <xdr:row>115</xdr:row>
                    <xdr:rowOff>152400</xdr:rowOff>
                  </from>
                  <to>
                    <xdr:col>1</xdr:col>
                    <xdr:colOff>332014</xdr:colOff>
                    <xdr:row>117</xdr:row>
                    <xdr:rowOff>16329</xdr:rowOff>
                  </to>
                </anchor>
              </controlPr>
            </control>
          </mc:Choice>
        </mc:AlternateContent>
        <mc:AlternateContent xmlns:mc="http://schemas.openxmlformats.org/markup-compatibility/2006">
          <mc:Choice Requires="x14">
            <control shapeId="69816" r:id="rId92" name="Check Box 184">
              <controlPr defaultSize="0" autoFill="0" autoLine="0" autoPict="0">
                <anchor moveWithCells="1">
                  <from>
                    <xdr:col>1</xdr:col>
                    <xdr:colOff>0</xdr:colOff>
                    <xdr:row>116</xdr:row>
                    <xdr:rowOff>152400</xdr:rowOff>
                  </from>
                  <to>
                    <xdr:col>1</xdr:col>
                    <xdr:colOff>332014</xdr:colOff>
                    <xdr:row>118</xdr:row>
                    <xdr:rowOff>16329</xdr:rowOff>
                  </to>
                </anchor>
              </controlPr>
            </control>
          </mc:Choice>
        </mc:AlternateContent>
        <mc:AlternateContent xmlns:mc="http://schemas.openxmlformats.org/markup-compatibility/2006">
          <mc:Choice Requires="x14">
            <control shapeId="69817" r:id="rId93" name="Check Box 185">
              <controlPr defaultSize="0" autoFill="0" autoLine="0" autoPict="0">
                <anchor moveWithCells="1">
                  <from>
                    <xdr:col>1</xdr:col>
                    <xdr:colOff>0</xdr:colOff>
                    <xdr:row>117</xdr:row>
                    <xdr:rowOff>152400</xdr:rowOff>
                  </from>
                  <to>
                    <xdr:col>1</xdr:col>
                    <xdr:colOff>332014</xdr:colOff>
                    <xdr:row>119</xdr:row>
                    <xdr:rowOff>16329</xdr:rowOff>
                  </to>
                </anchor>
              </controlPr>
            </control>
          </mc:Choice>
        </mc:AlternateContent>
        <mc:AlternateContent xmlns:mc="http://schemas.openxmlformats.org/markup-compatibility/2006">
          <mc:Choice Requires="x14">
            <control shapeId="69818" r:id="rId94" name="Check Box 186">
              <controlPr defaultSize="0" autoFill="0" autoLine="0" autoPict="0">
                <anchor moveWithCells="1">
                  <from>
                    <xdr:col>1</xdr:col>
                    <xdr:colOff>0</xdr:colOff>
                    <xdr:row>118</xdr:row>
                    <xdr:rowOff>157843</xdr:rowOff>
                  </from>
                  <to>
                    <xdr:col>1</xdr:col>
                    <xdr:colOff>332014</xdr:colOff>
                    <xdr:row>120</xdr:row>
                    <xdr:rowOff>21771</xdr:rowOff>
                  </to>
                </anchor>
              </controlPr>
            </control>
          </mc:Choice>
        </mc:AlternateContent>
        <mc:AlternateContent xmlns:mc="http://schemas.openxmlformats.org/markup-compatibility/2006">
          <mc:Choice Requires="x14">
            <control shapeId="69819" r:id="rId95" name="Check Box 187">
              <controlPr defaultSize="0" autoFill="0" autoLine="0" autoPict="0">
                <anchor moveWithCells="1">
                  <from>
                    <xdr:col>1</xdr:col>
                    <xdr:colOff>0</xdr:colOff>
                    <xdr:row>119</xdr:row>
                    <xdr:rowOff>152400</xdr:rowOff>
                  </from>
                  <to>
                    <xdr:col>1</xdr:col>
                    <xdr:colOff>332014</xdr:colOff>
                    <xdr:row>121</xdr:row>
                    <xdr:rowOff>16329</xdr:rowOff>
                  </to>
                </anchor>
              </controlPr>
            </control>
          </mc:Choice>
        </mc:AlternateContent>
        <mc:AlternateContent xmlns:mc="http://schemas.openxmlformats.org/markup-compatibility/2006">
          <mc:Choice Requires="x14">
            <control shapeId="69820" r:id="rId96" name="Check Box 188">
              <controlPr defaultSize="0" autoFill="0" autoLine="0" autoPict="0">
                <anchor moveWithCells="1">
                  <from>
                    <xdr:col>1</xdr:col>
                    <xdr:colOff>0</xdr:colOff>
                    <xdr:row>120</xdr:row>
                    <xdr:rowOff>157843</xdr:rowOff>
                  </from>
                  <to>
                    <xdr:col>1</xdr:col>
                    <xdr:colOff>332014</xdr:colOff>
                    <xdr:row>122</xdr:row>
                    <xdr:rowOff>16329</xdr:rowOff>
                  </to>
                </anchor>
              </controlPr>
            </control>
          </mc:Choice>
        </mc:AlternateContent>
        <mc:AlternateContent xmlns:mc="http://schemas.openxmlformats.org/markup-compatibility/2006">
          <mc:Choice Requires="x14">
            <control shapeId="69821" r:id="rId97" name="Check Box 189">
              <controlPr defaultSize="0" autoFill="0" autoLine="0" autoPict="0">
                <anchor moveWithCells="1">
                  <from>
                    <xdr:col>1</xdr:col>
                    <xdr:colOff>0</xdr:colOff>
                    <xdr:row>9</xdr:row>
                    <xdr:rowOff>174171</xdr:rowOff>
                  </from>
                  <to>
                    <xdr:col>1</xdr:col>
                    <xdr:colOff>332014</xdr:colOff>
                    <xdr:row>11</xdr:row>
                    <xdr:rowOff>27214</xdr:rowOff>
                  </to>
                </anchor>
              </controlPr>
            </control>
          </mc:Choice>
        </mc:AlternateContent>
        <mc:AlternateContent xmlns:mc="http://schemas.openxmlformats.org/markup-compatibility/2006">
          <mc:Choice Requires="x14">
            <control shapeId="69822" r:id="rId98" name="Check Box 190">
              <controlPr defaultSize="0" autoFill="0" autoLine="0" autoPict="0">
                <anchor moveWithCells="1">
                  <from>
                    <xdr:col>1</xdr:col>
                    <xdr:colOff>0</xdr:colOff>
                    <xdr:row>8</xdr:row>
                    <xdr:rowOff>174171</xdr:rowOff>
                  </from>
                  <to>
                    <xdr:col>1</xdr:col>
                    <xdr:colOff>332014</xdr:colOff>
                    <xdr:row>10</xdr:row>
                    <xdr:rowOff>27214</xdr:rowOff>
                  </to>
                </anchor>
              </controlPr>
            </control>
          </mc:Choice>
        </mc:AlternateContent>
        <mc:AlternateContent xmlns:mc="http://schemas.openxmlformats.org/markup-compatibility/2006">
          <mc:Choice Requires="x14">
            <control shapeId="69823" r:id="rId99" name="Check Box 191">
              <controlPr defaultSize="0" autoFill="0" autoLine="0" autoPict="0">
                <anchor moveWithCells="1">
                  <from>
                    <xdr:col>1</xdr:col>
                    <xdr:colOff>0</xdr:colOff>
                    <xdr:row>30</xdr:row>
                    <xdr:rowOff>163286</xdr:rowOff>
                  </from>
                  <to>
                    <xdr:col>1</xdr:col>
                    <xdr:colOff>332014</xdr:colOff>
                    <xdr:row>32</xdr:row>
                    <xdr:rowOff>27214</xdr:rowOff>
                  </to>
                </anchor>
              </controlPr>
            </control>
          </mc:Choice>
        </mc:AlternateContent>
        <mc:AlternateContent xmlns:mc="http://schemas.openxmlformats.org/markup-compatibility/2006">
          <mc:Choice Requires="x14">
            <control shapeId="69824" r:id="rId100" name="Check Box 192">
              <controlPr defaultSize="0" autoFill="0" autoLine="0" autoPict="0">
                <anchor moveWithCells="1">
                  <from>
                    <xdr:col>1</xdr:col>
                    <xdr:colOff>0</xdr:colOff>
                    <xdr:row>49</xdr:row>
                    <xdr:rowOff>157843</xdr:rowOff>
                  </from>
                  <to>
                    <xdr:col>1</xdr:col>
                    <xdr:colOff>332014</xdr:colOff>
                    <xdr:row>51</xdr:row>
                    <xdr:rowOff>21771</xdr:rowOff>
                  </to>
                </anchor>
              </controlPr>
            </control>
          </mc:Choice>
        </mc:AlternateContent>
        <mc:AlternateContent xmlns:mc="http://schemas.openxmlformats.org/markup-compatibility/2006">
          <mc:Choice Requires="x14">
            <control shapeId="69825" r:id="rId101" name="Check Box 193">
              <controlPr defaultSize="0" autoFill="0" autoLine="0" autoPict="0">
                <anchor moveWithCells="1">
                  <from>
                    <xdr:col>1</xdr:col>
                    <xdr:colOff>0</xdr:colOff>
                    <xdr:row>54</xdr:row>
                    <xdr:rowOff>157843</xdr:rowOff>
                  </from>
                  <to>
                    <xdr:col>1</xdr:col>
                    <xdr:colOff>332014</xdr:colOff>
                    <xdr:row>56</xdr:row>
                    <xdr:rowOff>21771</xdr:rowOff>
                  </to>
                </anchor>
              </controlPr>
            </control>
          </mc:Choice>
        </mc:AlternateContent>
        <mc:AlternateContent xmlns:mc="http://schemas.openxmlformats.org/markup-compatibility/2006">
          <mc:Choice Requires="x14">
            <control shapeId="69826" r:id="rId102" name="Check Box 194">
              <controlPr defaultSize="0" autoFill="0" autoLine="0" autoPict="0">
                <anchor moveWithCells="1">
                  <from>
                    <xdr:col>1</xdr:col>
                    <xdr:colOff>0</xdr:colOff>
                    <xdr:row>55</xdr:row>
                    <xdr:rowOff>163286</xdr:rowOff>
                  </from>
                  <to>
                    <xdr:col>1</xdr:col>
                    <xdr:colOff>332014</xdr:colOff>
                    <xdr:row>57</xdr:row>
                    <xdr:rowOff>27214</xdr:rowOff>
                  </to>
                </anchor>
              </controlPr>
            </control>
          </mc:Choice>
        </mc:AlternateContent>
        <mc:AlternateContent xmlns:mc="http://schemas.openxmlformats.org/markup-compatibility/2006">
          <mc:Choice Requires="x14">
            <control shapeId="69827" r:id="rId103" name="Check Box 195">
              <controlPr defaultSize="0" autoFill="0" autoLine="0" autoPict="0">
                <anchor moveWithCells="1">
                  <from>
                    <xdr:col>1</xdr:col>
                    <xdr:colOff>0</xdr:colOff>
                    <xdr:row>56</xdr:row>
                    <xdr:rowOff>157843</xdr:rowOff>
                  </from>
                  <to>
                    <xdr:col>1</xdr:col>
                    <xdr:colOff>332014</xdr:colOff>
                    <xdr:row>58</xdr:row>
                    <xdr:rowOff>21771</xdr:rowOff>
                  </to>
                </anchor>
              </controlPr>
            </control>
          </mc:Choice>
        </mc:AlternateContent>
        <mc:AlternateContent xmlns:mc="http://schemas.openxmlformats.org/markup-compatibility/2006">
          <mc:Choice Requires="x14">
            <control shapeId="69828" r:id="rId104" name="Check Box 196">
              <controlPr defaultSize="0" autoFill="0" autoLine="0" autoPict="0">
                <anchor moveWithCells="1">
                  <from>
                    <xdr:col>1</xdr:col>
                    <xdr:colOff>0</xdr:colOff>
                    <xdr:row>57</xdr:row>
                    <xdr:rowOff>157843</xdr:rowOff>
                  </from>
                  <to>
                    <xdr:col>1</xdr:col>
                    <xdr:colOff>332014</xdr:colOff>
                    <xdr:row>59</xdr:row>
                    <xdr:rowOff>21771</xdr:rowOff>
                  </to>
                </anchor>
              </controlPr>
            </control>
          </mc:Choice>
        </mc:AlternateContent>
        <mc:AlternateContent xmlns:mc="http://schemas.openxmlformats.org/markup-compatibility/2006">
          <mc:Choice Requires="x14">
            <control shapeId="69829" r:id="rId105" name="Check Box 197">
              <controlPr defaultSize="0" autoFill="0" autoLine="0" autoPict="0">
                <anchor moveWithCells="1">
                  <from>
                    <xdr:col>1</xdr:col>
                    <xdr:colOff>0</xdr:colOff>
                    <xdr:row>62</xdr:row>
                    <xdr:rowOff>152400</xdr:rowOff>
                  </from>
                  <to>
                    <xdr:col>1</xdr:col>
                    <xdr:colOff>332014</xdr:colOff>
                    <xdr:row>64</xdr:row>
                    <xdr:rowOff>16329</xdr:rowOff>
                  </to>
                </anchor>
              </controlPr>
            </control>
          </mc:Choice>
        </mc:AlternateContent>
        <mc:AlternateContent xmlns:mc="http://schemas.openxmlformats.org/markup-compatibility/2006">
          <mc:Choice Requires="x14">
            <control shapeId="69830" r:id="rId106" name="Check Box 198">
              <controlPr defaultSize="0" autoFill="0" autoLine="0" autoPict="0">
                <anchor moveWithCells="1">
                  <from>
                    <xdr:col>1</xdr:col>
                    <xdr:colOff>0</xdr:colOff>
                    <xdr:row>63</xdr:row>
                    <xdr:rowOff>163286</xdr:rowOff>
                  </from>
                  <to>
                    <xdr:col>1</xdr:col>
                    <xdr:colOff>332014</xdr:colOff>
                    <xdr:row>65</xdr:row>
                    <xdr:rowOff>27214</xdr:rowOff>
                  </to>
                </anchor>
              </controlPr>
            </control>
          </mc:Choice>
        </mc:AlternateContent>
        <mc:AlternateContent xmlns:mc="http://schemas.openxmlformats.org/markup-compatibility/2006">
          <mc:Choice Requires="x14">
            <control shapeId="69831" r:id="rId107" name="Check Box 199">
              <controlPr defaultSize="0" autoFill="0" autoLine="0" autoPict="0">
                <anchor moveWithCells="1">
                  <from>
                    <xdr:col>1</xdr:col>
                    <xdr:colOff>0</xdr:colOff>
                    <xdr:row>64</xdr:row>
                    <xdr:rowOff>163286</xdr:rowOff>
                  </from>
                  <to>
                    <xdr:col>1</xdr:col>
                    <xdr:colOff>332014</xdr:colOff>
                    <xdr:row>66</xdr:row>
                    <xdr:rowOff>27214</xdr:rowOff>
                  </to>
                </anchor>
              </controlPr>
            </control>
          </mc:Choice>
        </mc:AlternateContent>
        <mc:AlternateContent xmlns:mc="http://schemas.openxmlformats.org/markup-compatibility/2006">
          <mc:Choice Requires="x14">
            <control shapeId="69832" r:id="rId108" name="Check Box 200">
              <controlPr defaultSize="0" autoFill="0" autoLine="0" autoPict="0">
                <anchor moveWithCells="1">
                  <from>
                    <xdr:col>1</xdr:col>
                    <xdr:colOff>0</xdr:colOff>
                    <xdr:row>65</xdr:row>
                    <xdr:rowOff>146957</xdr:rowOff>
                  </from>
                  <to>
                    <xdr:col>1</xdr:col>
                    <xdr:colOff>332014</xdr:colOff>
                    <xdr:row>67</xdr:row>
                    <xdr:rowOff>10886</xdr:rowOff>
                  </to>
                </anchor>
              </controlPr>
            </control>
          </mc:Choice>
        </mc:AlternateContent>
        <mc:AlternateContent xmlns:mc="http://schemas.openxmlformats.org/markup-compatibility/2006">
          <mc:Choice Requires="x14">
            <control shapeId="69833" r:id="rId109" name="Check Box 201">
              <controlPr defaultSize="0" autoFill="0" autoLine="0" autoPict="0">
                <anchor moveWithCells="1">
                  <from>
                    <xdr:col>1</xdr:col>
                    <xdr:colOff>0</xdr:colOff>
                    <xdr:row>72</xdr:row>
                    <xdr:rowOff>152400</xdr:rowOff>
                  </from>
                  <to>
                    <xdr:col>1</xdr:col>
                    <xdr:colOff>332014</xdr:colOff>
                    <xdr:row>74</xdr:row>
                    <xdr:rowOff>16329</xdr:rowOff>
                  </to>
                </anchor>
              </controlPr>
            </control>
          </mc:Choice>
        </mc:AlternateContent>
        <mc:AlternateContent xmlns:mc="http://schemas.openxmlformats.org/markup-compatibility/2006">
          <mc:Choice Requires="x14">
            <control shapeId="69834" r:id="rId110" name="Check Box 202">
              <controlPr defaultSize="0" autoFill="0" autoLine="0" autoPict="0">
                <anchor moveWithCells="1">
                  <from>
                    <xdr:col>1</xdr:col>
                    <xdr:colOff>0</xdr:colOff>
                    <xdr:row>73</xdr:row>
                    <xdr:rowOff>168729</xdr:rowOff>
                  </from>
                  <to>
                    <xdr:col>1</xdr:col>
                    <xdr:colOff>332014</xdr:colOff>
                    <xdr:row>75</xdr:row>
                    <xdr:rowOff>32657</xdr:rowOff>
                  </to>
                </anchor>
              </controlPr>
            </control>
          </mc:Choice>
        </mc:AlternateContent>
        <mc:AlternateContent xmlns:mc="http://schemas.openxmlformats.org/markup-compatibility/2006">
          <mc:Choice Requires="x14">
            <control shapeId="69835" r:id="rId111" name="Check Box 203">
              <controlPr defaultSize="0" autoFill="0" autoLine="0" autoPict="0">
                <anchor moveWithCells="1">
                  <from>
                    <xdr:col>1</xdr:col>
                    <xdr:colOff>0</xdr:colOff>
                    <xdr:row>74</xdr:row>
                    <xdr:rowOff>157843</xdr:rowOff>
                  </from>
                  <to>
                    <xdr:col>1</xdr:col>
                    <xdr:colOff>332014</xdr:colOff>
                    <xdr:row>76</xdr:row>
                    <xdr:rowOff>21771</xdr:rowOff>
                  </to>
                </anchor>
              </controlPr>
            </control>
          </mc:Choice>
        </mc:AlternateContent>
        <mc:AlternateContent xmlns:mc="http://schemas.openxmlformats.org/markup-compatibility/2006">
          <mc:Choice Requires="x14">
            <control shapeId="69836" r:id="rId112" name="Check Box 204">
              <controlPr defaultSize="0" autoFill="0" autoLine="0" autoPict="0">
                <anchor moveWithCells="1">
                  <from>
                    <xdr:col>1</xdr:col>
                    <xdr:colOff>0</xdr:colOff>
                    <xdr:row>75</xdr:row>
                    <xdr:rowOff>163286</xdr:rowOff>
                  </from>
                  <to>
                    <xdr:col>1</xdr:col>
                    <xdr:colOff>332014</xdr:colOff>
                    <xdr:row>77</xdr:row>
                    <xdr:rowOff>27214</xdr:rowOff>
                  </to>
                </anchor>
              </controlPr>
            </control>
          </mc:Choice>
        </mc:AlternateContent>
        <mc:AlternateContent xmlns:mc="http://schemas.openxmlformats.org/markup-compatibility/2006">
          <mc:Choice Requires="x14">
            <control shapeId="69837" r:id="rId113" name="Check Box 205">
              <controlPr defaultSize="0" autoFill="0" autoLine="0" autoPict="0">
                <anchor moveWithCells="1">
                  <from>
                    <xdr:col>1</xdr:col>
                    <xdr:colOff>0</xdr:colOff>
                    <xdr:row>76</xdr:row>
                    <xdr:rowOff>157843</xdr:rowOff>
                  </from>
                  <to>
                    <xdr:col>1</xdr:col>
                    <xdr:colOff>332014</xdr:colOff>
                    <xdr:row>78</xdr:row>
                    <xdr:rowOff>21771</xdr:rowOff>
                  </to>
                </anchor>
              </controlPr>
            </control>
          </mc:Choice>
        </mc:AlternateContent>
        <mc:AlternateContent xmlns:mc="http://schemas.openxmlformats.org/markup-compatibility/2006">
          <mc:Choice Requires="x14">
            <control shapeId="69838" r:id="rId114" name="Check Box 206">
              <controlPr defaultSize="0" autoFill="0" autoLine="0" autoPict="0">
                <anchor moveWithCells="1">
                  <from>
                    <xdr:col>1</xdr:col>
                    <xdr:colOff>0</xdr:colOff>
                    <xdr:row>77</xdr:row>
                    <xdr:rowOff>163286</xdr:rowOff>
                  </from>
                  <to>
                    <xdr:col>1</xdr:col>
                    <xdr:colOff>332014</xdr:colOff>
                    <xdr:row>79</xdr:row>
                    <xdr:rowOff>27214</xdr:rowOff>
                  </to>
                </anchor>
              </controlPr>
            </control>
          </mc:Choice>
        </mc:AlternateContent>
        <mc:AlternateContent xmlns:mc="http://schemas.openxmlformats.org/markup-compatibility/2006">
          <mc:Choice Requires="x14">
            <control shapeId="69839" r:id="rId115" name="Check Box 207">
              <controlPr defaultSize="0" autoFill="0" autoLine="0" autoPict="0">
                <anchor moveWithCells="1">
                  <from>
                    <xdr:col>1</xdr:col>
                    <xdr:colOff>0</xdr:colOff>
                    <xdr:row>78</xdr:row>
                    <xdr:rowOff>157843</xdr:rowOff>
                  </from>
                  <to>
                    <xdr:col>1</xdr:col>
                    <xdr:colOff>332014</xdr:colOff>
                    <xdr:row>80</xdr:row>
                    <xdr:rowOff>21771</xdr:rowOff>
                  </to>
                </anchor>
              </controlPr>
            </control>
          </mc:Choice>
        </mc:AlternateContent>
        <mc:AlternateContent xmlns:mc="http://schemas.openxmlformats.org/markup-compatibility/2006">
          <mc:Choice Requires="x14">
            <control shapeId="69840" r:id="rId116" name="Check Box 208">
              <controlPr defaultSize="0" autoFill="0" autoLine="0" autoPict="0">
                <anchor moveWithCells="1">
                  <from>
                    <xdr:col>1</xdr:col>
                    <xdr:colOff>0</xdr:colOff>
                    <xdr:row>17</xdr:row>
                    <xdr:rowOff>152400</xdr:rowOff>
                  </from>
                  <to>
                    <xdr:col>1</xdr:col>
                    <xdr:colOff>332014</xdr:colOff>
                    <xdr:row>19</xdr:row>
                    <xdr:rowOff>16329</xdr:rowOff>
                  </to>
                </anchor>
              </controlPr>
            </control>
          </mc:Choice>
        </mc:AlternateContent>
        <mc:AlternateContent xmlns:mc="http://schemas.openxmlformats.org/markup-compatibility/2006">
          <mc:Choice Requires="x14">
            <control shapeId="69841" r:id="rId117" name="Check Box 209">
              <controlPr defaultSize="0" autoFill="0" autoLine="0" autoPict="0">
                <anchor moveWithCells="1">
                  <from>
                    <xdr:col>1</xdr:col>
                    <xdr:colOff>0</xdr:colOff>
                    <xdr:row>19</xdr:row>
                    <xdr:rowOff>157843</xdr:rowOff>
                  </from>
                  <to>
                    <xdr:col>1</xdr:col>
                    <xdr:colOff>332014</xdr:colOff>
                    <xdr:row>21</xdr:row>
                    <xdr:rowOff>21771</xdr:rowOff>
                  </to>
                </anchor>
              </controlPr>
            </control>
          </mc:Choice>
        </mc:AlternateContent>
        <mc:AlternateContent xmlns:mc="http://schemas.openxmlformats.org/markup-compatibility/2006">
          <mc:Choice Requires="x14">
            <control shapeId="69842" r:id="rId118" name="Check Box 210">
              <controlPr defaultSize="0" autoFill="0" autoLine="0" autoPict="0">
                <anchor moveWithCells="1">
                  <from>
                    <xdr:col>1</xdr:col>
                    <xdr:colOff>0</xdr:colOff>
                    <xdr:row>20</xdr:row>
                    <xdr:rowOff>152400</xdr:rowOff>
                  </from>
                  <to>
                    <xdr:col>1</xdr:col>
                    <xdr:colOff>332014</xdr:colOff>
                    <xdr:row>22</xdr:row>
                    <xdr:rowOff>16329</xdr:rowOff>
                  </to>
                </anchor>
              </controlPr>
            </control>
          </mc:Choice>
        </mc:AlternateContent>
        <mc:AlternateContent xmlns:mc="http://schemas.openxmlformats.org/markup-compatibility/2006">
          <mc:Choice Requires="x14">
            <control shapeId="69843" r:id="rId119" name="Check Box 211">
              <controlPr defaultSize="0" autoFill="0" autoLine="0" autoPict="0">
                <anchor moveWithCells="1">
                  <from>
                    <xdr:col>0</xdr:col>
                    <xdr:colOff>0</xdr:colOff>
                    <xdr:row>4</xdr:row>
                    <xdr:rowOff>174171</xdr:rowOff>
                  </from>
                  <to>
                    <xdr:col>0</xdr:col>
                    <xdr:colOff>370114</xdr:colOff>
                    <xdr:row>6</xdr:row>
                    <xdr:rowOff>27214</xdr:rowOff>
                  </to>
                </anchor>
              </controlPr>
            </control>
          </mc:Choice>
        </mc:AlternateContent>
        <mc:AlternateContent xmlns:mc="http://schemas.openxmlformats.org/markup-compatibility/2006">
          <mc:Choice Requires="x14">
            <control shapeId="69844" r:id="rId120" name="Check Box 212">
              <controlPr defaultSize="0" autoFill="0" autoLine="0" autoPict="0">
                <anchor moveWithCells="1">
                  <from>
                    <xdr:col>0</xdr:col>
                    <xdr:colOff>0</xdr:colOff>
                    <xdr:row>6</xdr:row>
                    <xdr:rowOff>174171</xdr:rowOff>
                  </from>
                  <to>
                    <xdr:col>0</xdr:col>
                    <xdr:colOff>332014</xdr:colOff>
                    <xdr:row>8</xdr:row>
                    <xdr:rowOff>27214</xdr:rowOff>
                  </to>
                </anchor>
              </controlPr>
            </control>
          </mc:Choice>
        </mc:AlternateContent>
        <mc:AlternateContent xmlns:mc="http://schemas.openxmlformats.org/markup-compatibility/2006">
          <mc:Choice Requires="x14">
            <control shapeId="69845" r:id="rId121" name="Check Box 213">
              <controlPr defaultSize="0" autoFill="0" autoLine="0" autoPict="0">
                <anchor moveWithCells="1">
                  <from>
                    <xdr:col>0</xdr:col>
                    <xdr:colOff>0</xdr:colOff>
                    <xdr:row>5</xdr:row>
                    <xdr:rowOff>168729</xdr:rowOff>
                  </from>
                  <to>
                    <xdr:col>0</xdr:col>
                    <xdr:colOff>332014</xdr:colOff>
                    <xdr:row>7</xdr:row>
                    <xdr:rowOff>21771</xdr:rowOff>
                  </to>
                </anchor>
              </controlPr>
            </control>
          </mc:Choice>
        </mc:AlternateContent>
        <mc:AlternateContent xmlns:mc="http://schemas.openxmlformats.org/markup-compatibility/2006">
          <mc:Choice Requires="x14">
            <control shapeId="69846" r:id="rId122" name="Check Box 214">
              <controlPr defaultSize="0" autoFill="0" autoLine="0" autoPict="0">
                <anchor moveWithCells="1">
                  <from>
                    <xdr:col>0</xdr:col>
                    <xdr:colOff>0</xdr:colOff>
                    <xdr:row>14</xdr:row>
                    <xdr:rowOff>168729</xdr:rowOff>
                  </from>
                  <to>
                    <xdr:col>0</xdr:col>
                    <xdr:colOff>332014</xdr:colOff>
                    <xdr:row>16</xdr:row>
                    <xdr:rowOff>21771</xdr:rowOff>
                  </to>
                </anchor>
              </controlPr>
            </control>
          </mc:Choice>
        </mc:AlternateContent>
        <mc:AlternateContent xmlns:mc="http://schemas.openxmlformats.org/markup-compatibility/2006">
          <mc:Choice Requires="x14">
            <control shapeId="69847" r:id="rId123" name="Check Box 215">
              <controlPr defaultSize="0" autoFill="0" autoLine="0" autoPict="0">
                <anchor moveWithCells="1">
                  <from>
                    <xdr:col>0</xdr:col>
                    <xdr:colOff>0</xdr:colOff>
                    <xdr:row>12</xdr:row>
                    <xdr:rowOff>163286</xdr:rowOff>
                  </from>
                  <to>
                    <xdr:col>0</xdr:col>
                    <xdr:colOff>332014</xdr:colOff>
                    <xdr:row>14</xdr:row>
                    <xdr:rowOff>16329</xdr:rowOff>
                  </to>
                </anchor>
              </controlPr>
            </control>
          </mc:Choice>
        </mc:AlternateContent>
        <mc:AlternateContent xmlns:mc="http://schemas.openxmlformats.org/markup-compatibility/2006">
          <mc:Choice Requires="x14">
            <control shapeId="69848" r:id="rId124" name="Check Box 216">
              <controlPr defaultSize="0" autoFill="0" autoLine="0" autoPict="0">
                <anchor moveWithCells="1">
                  <from>
                    <xdr:col>0</xdr:col>
                    <xdr:colOff>0</xdr:colOff>
                    <xdr:row>7</xdr:row>
                    <xdr:rowOff>174171</xdr:rowOff>
                  </from>
                  <to>
                    <xdr:col>0</xdr:col>
                    <xdr:colOff>332014</xdr:colOff>
                    <xdr:row>9</xdr:row>
                    <xdr:rowOff>27214</xdr:rowOff>
                  </to>
                </anchor>
              </controlPr>
            </control>
          </mc:Choice>
        </mc:AlternateContent>
        <mc:AlternateContent xmlns:mc="http://schemas.openxmlformats.org/markup-compatibility/2006">
          <mc:Choice Requires="x14">
            <control shapeId="69849" r:id="rId125" name="Check Box 217">
              <controlPr defaultSize="0" autoFill="0" autoLine="0" autoPict="0">
                <anchor moveWithCells="1">
                  <from>
                    <xdr:col>0</xdr:col>
                    <xdr:colOff>0</xdr:colOff>
                    <xdr:row>11</xdr:row>
                    <xdr:rowOff>168729</xdr:rowOff>
                  </from>
                  <to>
                    <xdr:col>0</xdr:col>
                    <xdr:colOff>332014</xdr:colOff>
                    <xdr:row>13</xdr:row>
                    <xdr:rowOff>21771</xdr:rowOff>
                  </to>
                </anchor>
              </controlPr>
            </control>
          </mc:Choice>
        </mc:AlternateContent>
        <mc:AlternateContent xmlns:mc="http://schemas.openxmlformats.org/markup-compatibility/2006">
          <mc:Choice Requires="x14">
            <control shapeId="69850" r:id="rId126" name="Check Box 218">
              <controlPr defaultSize="0" autoFill="0" autoLine="0" autoPict="0">
                <anchor moveWithCells="1">
                  <from>
                    <xdr:col>0</xdr:col>
                    <xdr:colOff>0</xdr:colOff>
                    <xdr:row>13</xdr:row>
                    <xdr:rowOff>168729</xdr:rowOff>
                  </from>
                  <to>
                    <xdr:col>0</xdr:col>
                    <xdr:colOff>332014</xdr:colOff>
                    <xdr:row>15</xdr:row>
                    <xdr:rowOff>21771</xdr:rowOff>
                  </to>
                </anchor>
              </controlPr>
            </control>
          </mc:Choice>
        </mc:AlternateContent>
        <mc:AlternateContent xmlns:mc="http://schemas.openxmlformats.org/markup-compatibility/2006">
          <mc:Choice Requires="x14">
            <control shapeId="69851" r:id="rId127" name="Check Box 219">
              <controlPr defaultSize="0" autoFill="0" autoLine="0" autoPict="0">
                <anchor moveWithCells="1">
                  <from>
                    <xdr:col>0</xdr:col>
                    <xdr:colOff>0</xdr:colOff>
                    <xdr:row>15</xdr:row>
                    <xdr:rowOff>168729</xdr:rowOff>
                  </from>
                  <to>
                    <xdr:col>0</xdr:col>
                    <xdr:colOff>332014</xdr:colOff>
                    <xdr:row>17</xdr:row>
                    <xdr:rowOff>27214</xdr:rowOff>
                  </to>
                </anchor>
              </controlPr>
            </control>
          </mc:Choice>
        </mc:AlternateContent>
        <mc:AlternateContent xmlns:mc="http://schemas.openxmlformats.org/markup-compatibility/2006">
          <mc:Choice Requires="x14">
            <control shapeId="69852" r:id="rId128" name="Check Box 220">
              <controlPr defaultSize="0" autoFill="0" autoLine="0" autoPict="0">
                <anchor moveWithCells="1">
                  <from>
                    <xdr:col>0</xdr:col>
                    <xdr:colOff>0</xdr:colOff>
                    <xdr:row>16</xdr:row>
                    <xdr:rowOff>168729</xdr:rowOff>
                  </from>
                  <to>
                    <xdr:col>0</xdr:col>
                    <xdr:colOff>332014</xdr:colOff>
                    <xdr:row>18</xdr:row>
                    <xdr:rowOff>32657</xdr:rowOff>
                  </to>
                </anchor>
              </controlPr>
            </control>
          </mc:Choice>
        </mc:AlternateContent>
        <mc:AlternateContent xmlns:mc="http://schemas.openxmlformats.org/markup-compatibility/2006">
          <mc:Choice Requires="x14">
            <control shapeId="69853" r:id="rId129" name="Check Box 221">
              <controlPr defaultSize="0" autoFill="0" autoLine="0" autoPict="0">
                <anchor moveWithCells="1">
                  <from>
                    <xdr:col>0</xdr:col>
                    <xdr:colOff>0</xdr:colOff>
                    <xdr:row>10</xdr:row>
                    <xdr:rowOff>163286</xdr:rowOff>
                  </from>
                  <to>
                    <xdr:col>0</xdr:col>
                    <xdr:colOff>332014</xdr:colOff>
                    <xdr:row>12</xdr:row>
                    <xdr:rowOff>21771</xdr:rowOff>
                  </to>
                </anchor>
              </controlPr>
            </control>
          </mc:Choice>
        </mc:AlternateContent>
        <mc:AlternateContent xmlns:mc="http://schemas.openxmlformats.org/markup-compatibility/2006">
          <mc:Choice Requires="x14">
            <control shapeId="69854" r:id="rId130" name="Check Box 222">
              <controlPr defaultSize="0" autoFill="0" autoLine="0" autoPict="0">
                <anchor moveWithCells="1">
                  <from>
                    <xdr:col>0</xdr:col>
                    <xdr:colOff>0</xdr:colOff>
                    <xdr:row>21</xdr:row>
                    <xdr:rowOff>157843</xdr:rowOff>
                  </from>
                  <to>
                    <xdr:col>0</xdr:col>
                    <xdr:colOff>332014</xdr:colOff>
                    <xdr:row>23</xdr:row>
                    <xdr:rowOff>21771</xdr:rowOff>
                  </to>
                </anchor>
              </controlPr>
            </control>
          </mc:Choice>
        </mc:AlternateContent>
        <mc:AlternateContent xmlns:mc="http://schemas.openxmlformats.org/markup-compatibility/2006">
          <mc:Choice Requires="x14">
            <control shapeId="69855" r:id="rId131" name="Check Box 223">
              <controlPr defaultSize="0" autoFill="0" autoLine="0" autoPict="0">
                <anchor moveWithCells="1">
                  <from>
                    <xdr:col>0</xdr:col>
                    <xdr:colOff>0</xdr:colOff>
                    <xdr:row>22</xdr:row>
                    <xdr:rowOff>157843</xdr:rowOff>
                  </from>
                  <to>
                    <xdr:col>0</xdr:col>
                    <xdr:colOff>332014</xdr:colOff>
                    <xdr:row>24</xdr:row>
                    <xdr:rowOff>21771</xdr:rowOff>
                  </to>
                </anchor>
              </controlPr>
            </control>
          </mc:Choice>
        </mc:AlternateContent>
        <mc:AlternateContent xmlns:mc="http://schemas.openxmlformats.org/markup-compatibility/2006">
          <mc:Choice Requires="x14">
            <control shapeId="69856" r:id="rId132" name="Check Box 224">
              <controlPr defaultSize="0" autoFill="0" autoLine="0" autoPict="0">
                <anchor moveWithCells="1">
                  <from>
                    <xdr:col>0</xdr:col>
                    <xdr:colOff>0</xdr:colOff>
                    <xdr:row>23</xdr:row>
                    <xdr:rowOff>157843</xdr:rowOff>
                  </from>
                  <to>
                    <xdr:col>0</xdr:col>
                    <xdr:colOff>332014</xdr:colOff>
                    <xdr:row>25</xdr:row>
                    <xdr:rowOff>21771</xdr:rowOff>
                  </to>
                </anchor>
              </controlPr>
            </control>
          </mc:Choice>
        </mc:AlternateContent>
        <mc:AlternateContent xmlns:mc="http://schemas.openxmlformats.org/markup-compatibility/2006">
          <mc:Choice Requires="x14">
            <control shapeId="69857" r:id="rId133" name="Check Box 225">
              <controlPr defaultSize="0" autoFill="0" autoLine="0" autoPict="0">
                <anchor moveWithCells="1">
                  <from>
                    <xdr:col>0</xdr:col>
                    <xdr:colOff>0</xdr:colOff>
                    <xdr:row>24</xdr:row>
                    <xdr:rowOff>163286</xdr:rowOff>
                  </from>
                  <to>
                    <xdr:col>0</xdr:col>
                    <xdr:colOff>332014</xdr:colOff>
                    <xdr:row>26</xdr:row>
                    <xdr:rowOff>27214</xdr:rowOff>
                  </to>
                </anchor>
              </controlPr>
            </control>
          </mc:Choice>
        </mc:AlternateContent>
        <mc:AlternateContent xmlns:mc="http://schemas.openxmlformats.org/markup-compatibility/2006">
          <mc:Choice Requires="x14">
            <control shapeId="69858" r:id="rId134" name="Check Box 226">
              <controlPr defaultSize="0" autoFill="0" autoLine="0" autoPict="0">
                <anchor moveWithCells="1">
                  <from>
                    <xdr:col>0</xdr:col>
                    <xdr:colOff>0</xdr:colOff>
                    <xdr:row>26</xdr:row>
                    <xdr:rowOff>163286</xdr:rowOff>
                  </from>
                  <to>
                    <xdr:col>0</xdr:col>
                    <xdr:colOff>332014</xdr:colOff>
                    <xdr:row>28</xdr:row>
                    <xdr:rowOff>27214</xdr:rowOff>
                  </to>
                </anchor>
              </controlPr>
            </control>
          </mc:Choice>
        </mc:AlternateContent>
        <mc:AlternateContent xmlns:mc="http://schemas.openxmlformats.org/markup-compatibility/2006">
          <mc:Choice Requires="x14">
            <control shapeId="69859" r:id="rId135" name="Check Box 227">
              <controlPr defaultSize="0" autoFill="0" autoLine="0" autoPict="0">
                <anchor moveWithCells="1">
                  <from>
                    <xdr:col>0</xdr:col>
                    <xdr:colOff>0</xdr:colOff>
                    <xdr:row>27</xdr:row>
                    <xdr:rowOff>163286</xdr:rowOff>
                  </from>
                  <to>
                    <xdr:col>0</xdr:col>
                    <xdr:colOff>332014</xdr:colOff>
                    <xdr:row>29</xdr:row>
                    <xdr:rowOff>27214</xdr:rowOff>
                  </to>
                </anchor>
              </controlPr>
            </control>
          </mc:Choice>
        </mc:AlternateContent>
        <mc:AlternateContent xmlns:mc="http://schemas.openxmlformats.org/markup-compatibility/2006">
          <mc:Choice Requires="x14">
            <control shapeId="69860" r:id="rId136" name="Check Box 228">
              <controlPr defaultSize="0" autoFill="0" autoLine="0" autoPict="0">
                <anchor moveWithCells="1">
                  <from>
                    <xdr:col>0</xdr:col>
                    <xdr:colOff>0</xdr:colOff>
                    <xdr:row>28</xdr:row>
                    <xdr:rowOff>157843</xdr:rowOff>
                  </from>
                  <to>
                    <xdr:col>0</xdr:col>
                    <xdr:colOff>332014</xdr:colOff>
                    <xdr:row>30</xdr:row>
                    <xdr:rowOff>21771</xdr:rowOff>
                  </to>
                </anchor>
              </controlPr>
            </control>
          </mc:Choice>
        </mc:AlternateContent>
        <mc:AlternateContent xmlns:mc="http://schemas.openxmlformats.org/markup-compatibility/2006">
          <mc:Choice Requires="x14">
            <control shapeId="69861" r:id="rId137" name="Check Box 229">
              <controlPr defaultSize="0" autoFill="0" autoLine="0" autoPict="0">
                <anchor moveWithCells="1">
                  <from>
                    <xdr:col>0</xdr:col>
                    <xdr:colOff>0</xdr:colOff>
                    <xdr:row>34</xdr:row>
                    <xdr:rowOff>163286</xdr:rowOff>
                  </from>
                  <to>
                    <xdr:col>0</xdr:col>
                    <xdr:colOff>332014</xdr:colOff>
                    <xdr:row>36</xdr:row>
                    <xdr:rowOff>27214</xdr:rowOff>
                  </to>
                </anchor>
              </controlPr>
            </control>
          </mc:Choice>
        </mc:AlternateContent>
        <mc:AlternateContent xmlns:mc="http://schemas.openxmlformats.org/markup-compatibility/2006">
          <mc:Choice Requires="x14">
            <control shapeId="69862" r:id="rId138" name="Check Box 230">
              <controlPr defaultSize="0" autoFill="0" autoLine="0" autoPict="0">
                <anchor moveWithCells="1">
                  <from>
                    <xdr:col>0</xdr:col>
                    <xdr:colOff>0</xdr:colOff>
                    <xdr:row>25</xdr:row>
                    <xdr:rowOff>157843</xdr:rowOff>
                  </from>
                  <to>
                    <xdr:col>0</xdr:col>
                    <xdr:colOff>332014</xdr:colOff>
                    <xdr:row>27</xdr:row>
                    <xdr:rowOff>21771</xdr:rowOff>
                  </to>
                </anchor>
              </controlPr>
            </control>
          </mc:Choice>
        </mc:AlternateContent>
        <mc:AlternateContent xmlns:mc="http://schemas.openxmlformats.org/markup-compatibility/2006">
          <mc:Choice Requires="x14">
            <control shapeId="69863" r:id="rId139" name="Check Box 231">
              <controlPr defaultSize="0" autoFill="0" autoLine="0" autoPict="0">
                <anchor moveWithCells="1">
                  <from>
                    <xdr:col>0</xdr:col>
                    <xdr:colOff>0</xdr:colOff>
                    <xdr:row>29</xdr:row>
                    <xdr:rowOff>163286</xdr:rowOff>
                  </from>
                  <to>
                    <xdr:col>0</xdr:col>
                    <xdr:colOff>332014</xdr:colOff>
                    <xdr:row>31</xdr:row>
                    <xdr:rowOff>27214</xdr:rowOff>
                  </to>
                </anchor>
              </controlPr>
            </control>
          </mc:Choice>
        </mc:AlternateContent>
        <mc:AlternateContent xmlns:mc="http://schemas.openxmlformats.org/markup-compatibility/2006">
          <mc:Choice Requires="x14">
            <control shapeId="69864" r:id="rId140" name="Check Box 232">
              <controlPr defaultSize="0" autoFill="0" autoLine="0" autoPict="0">
                <anchor moveWithCells="1">
                  <from>
                    <xdr:col>0</xdr:col>
                    <xdr:colOff>0</xdr:colOff>
                    <xdr:row>33</xdr:row>
                    <xdr:rowOff>157843</xdr:rowOff>
                  </from>
                  <to>
                    <xdr:col>0</xdr:col>
                    <xdr:colOff>332014</xdr:colOff>
                    <xdr:row>35</xdr:row>
                    <xdr:rowOff>21771</xdr:rowOff>
                  </to>
                </anchor>
              </controlPr>
            </control>
          </mc:Choice>
        </mc:AlternateContent>
        <mc:AlternateContent xmlns:mc="http://schemas.openxmlformats.org/markup-compatibility/2006">
          <mc:Choice Requires="x14">
            <control shapeId="69865" r:id="rId141" name="Check Box 233">
              <controlPr defaultSize="0" autoFill="0" autoLine="0" autoPict="0">
                <anchor moveWithCells="1">
                  <from>
                    <xdr:col>0</xdr:col>
                    <xdr:colOff>0</xdr:colOff>
                    <xdr:row>35</xdr:row>
                    <xdr:rowOff>163286</xdr:rowOff>
                  </from>
                  <to>
                    <xdr:col>0</xdr:col>
                    <xdr:colOff>332014</xdr:colOff>
                    <xdr:row>37</xdr:row>
                    <xdr:rowOff>27214</xdr:rowOff>
                  </to>
                </anchor>
              </controlPr>
            </control>
          </mc:Choice>
        </mc:AlternateContent>
        <mc:AlternateContent xmlns:mc="http://schemas.openxmlformats.org/markup-compatibility/2006">
          <mc:Choice Requires="x14">
            <control shapeId="69866" r:id="rId142" name="Check Box 234">
              <controlPr defaultSize="0" autoFill="0" autoLine="0" autoPict="0">
                <anchor moveWithCells="1">
                  <from>
                    <xdr:col>0</xdr:col>
                    <xdr:colOff>0</xdr:colOff>
                    <xdr:row>36</xdr:row>
                    <xdr:rowOff>168729</xdr:rowOff>
                  </from>
                  <to>
                    <xdr:col>0</xdr:col>
                    <xdr:colOff>332014</xdr:colOff>
                    <xdr:row>38</xdr:row>
                    <xdr:rowOff>32657</xdr:rowOff>
                  </to>
                </anchor>
              </controlPr>
            </control>
          </mc:Choice>
        </mc:AlternateContent>
        <mc:AlternateContent xmlns:mc="http://schemas.openxmlformats.org/markup-compatibility/2006">
          <mc:Choice Requires="x14">
            <control shapeId="69867" r:id="rId143" name="Check Box 235">
              <controlPr defaultSize="0" autoFill="0" autoLine="0" autoPict="0">
                <anchor moveWithCells="1">
                  <from>
                    <xdr:col>0</xdr:col>
                    <xdr:colOff>0</xdr:colOff>
                    <xdr:row>37</xdr:row>
                    <xdr:rowOff>157843</xdr:rowOff>
                  </from>
                  <to>
                    <xdr:col>0</xdr:col>
                    <xdr:colOff>332014</xdr:colOff>
                    <xdr:row>39</xdr:row>
                    <xdr:rowOff>21771</xdr:rowOff>
                  </to>
                </anchor>
              </controlPr>
            </control>
          </mc:Choice>
        </mc:AlternateContent>
        <mc:AlternateContent xmlns:mc="http://schemas.openxmlformats.org/markup-compatibility/2006">
          <mc:Choice Requires="x14">
            <control shapeId="69868" r:id="rId144" name="Check Box 236">
              <controlPr defaultSize="0" autoFill="0" autoLine="0" autoPict="0">
                <anchor moveWithCells="1">
                  <from>
                    <xdr:col>0</xdr:col>
                    <xdr:colOff>0</xdr:colOff>
                    <xdr:row>38</xdr:row>
                    <xdr:rowOff>163286</xdr:rowOff>
                  </from>
                  <to>
                    <xdr:col>0</xdr:col>
                    <xdr:colOff>332014</xdr:colOff>
                    <xdr:row>40</xdr:row>
                    <xdr:rowOff>27214</xdr:rowOff>
                  </to>
                </anchor>
              </controlPr>
            </control>
          </mc:Choice>
        </mc:AlternateContent>
        <mc:AlternateContent xmlns:mc="http://schemas.openxmlformats.org/markup-compatibility/2006">
          <mc:Choice Requires="x14">
            <control shapeId="69869" r:id="rId145" name="Check Box 237">
              <controlPr defaultSize="0" autoFill="0" autoLine="0" autoPict="0">
                <anchor moveWithCells="1">
                  <from>
                    <xdr:col>0</xdr:col>
                    <xdr:colOff>0</xdr:colOff>
                    <xdr:row>39</xdr:row>
                    <xdr:rowOff>163286</xdr:rowOff>
                  </from>
                  <to>
                    <xdr:col>0</xdr:col>
                    <xdr:colOff>332014</xdr:colOff>
                    <xdr:row>41</xdr:row>
                    <xdr:rowOff>27214</xdr:rowOff>
                  </to>
                </anchor>
              </controlPr>
            </control>
          </mc:Choice>
        </mc:AlternateContent>
        <mc:AlternateContent xmlns:mc="http://schemas.openxmlformats.org/markup-compatibility/2006">
          <mc:Choice Requires="x14">
            <control shapeId="69870" r:id="rId146" name="Check Box 238">
              <controlPr defaultSize="0" autoFill="0" autoLine="0" autoPict="0">
                <anchor moveWithCells="1">
                  <from>
                    <xdr:col>0</xdr:col>
                    <xdr:colOff>0</xdr:colOff>
                    <xdr:row>40</xdr:row>
                    <xdr:rowOff>163286</xdr:rowOff>
                  </from>
                  <to>
                    <xdr:col>0</xdr:col>
                    <xdr:colOff>332014</xdr:colOff>
                    <xdr:row>42</xdr:row>
                    <xdr:rowOff>27214</xdr:rowOff>
                  </to>
                </anchor>
              </controlPr>
            </control>
          </mc:Choice>
        </mc:AlternateContent>
        <mc:AlternateContent xmlns:mc="http://schemas.openxmlformats.org/markup-compatibility/2006">
          <mc:Choice Requires="x14">
            <control shapeId="69871" r:id="rId147" name="Check Box 239">
              <controlPr defaultSize="0" autoFill="0" autoLine="0" autoPict="0">
                <anchor moveWithCells="1">
                  <from>
                    <xdr:col>0</xdr:col>
                    <xdr:colOff>0</xdr:colOff>
                    <xdr:row>41</xdr:row>
                    <xdr:rowOff>157843</xdr:rowOff>
                  </from>
                  <to>
                    <xdr:col>0</xdr:col>
                    <xdr:colOff>332014</xdr:colOff>
                    <xdr:row>43</xdr:row>
                    <xdr:rowOff>21771</xdr:rowOff>
                  </to>
                </anchor>
              </controlPr>
            </control>
          </mc:Choice>
        </mc:AlternateContent>
        <mc:AlternateContent xmlns:mc="http://schemas.openxmlformats.org/markup-compatibility/2006">
          <mc:Choice Requires="x14">
            <control shapeId="69872" r:id="rId148" name="Check Box 240">
              <controlPr defaultSize="0" autoFill="0" autoLine="0" autoPict="0">
                <anchor moveWithCells="1">
                  <from>
                    <xdr:col>0</xdr:col>
                    <xdr:colOff>0</xdr:colOff>
                    <xdr:row>42</xdr:row>
                    <xdr:rowOff>163286</xdr:rowOff>
                  </from>
                  <to>
                    <xdr:col>0</xdr:col>
                    <xdr:colOff>332014</xdr:colOff>
                    <xdr:row>44</xdr:row>
                    <xdr:rowOff>27214</xdr:rowOff>
                  </to>
                </anchor>
              </controlPr>
            </control>
          </mc:Choice>
        </mc:AlternateContent>
        <mc:AlternateContent xmlns:mc="http://schemas.openxmlformats.org/markup-compatibility/2006">
          <mc:Choice Requires="x14">
            <control shapeId="69873" r:id="rId149" name="Check Box 241">
              <controlPr defaultSize="0" autoFill="0" autoLine="0" autoPict="0">
                <anchor moveWithCells="1">
                  <from>
                    <xdr:col>0</xdr:col>
                    <xdr:colOff>0</xdr:colOff>
                    <xdr:row>43</xdr:row>
                    <xdr:rowOff>152400</xdr:rowOff>
                  </from>
                  <to>
                    <xdr:col>0</xdr:col>
                    <xdr:colOff>332014</xdr:colOff>
                    <xdr:row>45</xdr:row>
                    <xdr:rowOff>16329</xdr:rowOff>
                  </to>
                </anchor>
              </controlPr>
            </control>
          </mc:Choice>
        </mc:AlternateContent>
        <mc:AlternateContent xmlns:mc="http://schemas.openxmlformats.org/markup-compatibility/2006">
          <mc:Choice Requires="x14">
            <control shapeId="69874" r:id="rId150" name="Check Box 242">
              <controlPr defaultSize="0" autoFill="0" autoLine="0" autoPict="0">
                <anchor moveWithCells="1">
                  <from>
                    <xdr:col>0</xdr:col>
                    <xdr:colOff>0</xdr:colOff>
                    <xdr:row>44</xdr:row>
                    <xdr:rowOff>157843</xdr:rowOff>
                  </from>
                  <to>
                    <xdr:col>0</xdr:col>
                    <xdr:colOff>332014</xdr:colOff>
                    <xdr:row>46</xdr:row>
                    <xdr:rowOff>21771</xdr:rowOff>
                  </to>
                </anchor>
              </controlPr>
            </control>
          </mc:Choice>
        </mc:AlternateContent>
        <mc:AlternateContent xmlns:mc="http://schemas.openxmlformats.org/markup-compatibility/2006">
          <mc:Choice Requires="x14">
            <control shapeId="69875" r:id="rId151" name="Check Box 243">
              <controlPr defaultSize="0" autoFill="0" autoLine="0" autoPict="0">
                <anchor moveWithCells="1">
                  <from>
                    <xdr:col>0</xdr:col>
                    <xdr:colOff>0</xdr:colOff>
                    <xdr:row>45</xdr:row>
                    <xdr:rowOff>152400</xdr:rowOff>
                  </from>
                  <to>
                    <xdr:col>0</xdr:col>
                    <xdr:colOff>332014</xdr:colOff>
                    <xdr:row>47</xdr:row>
                    <xdr:rowOff>16329</xdr:rowOff>
                  </to>
                </anchor>
              </controlPr>
            </control>
          </mc:Choice>
        </mc:AlternateContent>
        <mc:AlternateContent xmlns:mc="http://schemas.openxmlformats.org/markup-compatibility/2006">
          <mc:Choice Requires="x14">
            <control shapeId="69876" r:id="rId152" name="Check Box 244">
              <controlPr defaultSize="0" autoFill="0" autoLine="0" autoPict="0">
                <anchor moveWithCells="1">
                  <from>
                    <xdr:col>0</xdr:col>
                    <xdr:colOff>0</xdr:colOff>
                    <xdr:row>46</xdr:row>
                    <xdr:rowOff>157843</xdr:rowOff>
                  </from>
                  <to>
                    <xdr:col>0</xdr:col>
                    <xdr:colOff>332014</xdr:colOff>
                    <xdr:row>48</xdr:row>
                    <xdr:rowOff>21771</xdr:rowOff>
                  </to>
                </anchor>
              </controlPr>
            </control>
          </mc:Choice>
        </mc:AlternateContent>
        <mc:AlternateContent xmlns:mc="http://schemas.openxmlformats.org/markup-compatibility/2006">
          <mc:Choice Requires="x14">
            <control shapeId="69877" r:id="rId153" name="Check Box 245">
              <controlPr defaultSize="0" autoFill="0" autoLine="0" autoPict="0">
                <anchor moveWithCells="1">
                  <from>
                    <xdr:col>0</xdr:col>
                    <xdr:colOff>0</xdr:colOff>
                    <xdr:row>47</xdr:row>
                    <xdr:rowOff>152400</xdr:rowOff>
                  </from>
                  <to>
                    <xdr:col>0</xdr:col>
                    <xdr:colOff>332014</xdr:colOff>
                    <xdr:row>49</xdr:row>
                    <xdr:rowOff>16329</xdr:rowOff>
                  </to>
                </anchor>
              </controlPr>
            </control>
          </mc:Choice>
        </mc:AlternateContent>
        <mc:AlternateContent xmlns:mc="http://schemas.openxmlformats.org/markup-compatibility/2006">
          <mc:Choice Requires="x14">
            <control shapeId="69878" r:id="rId154" name="Check Box 246">
              <controlPr defaultSize="0" autoFill="0" autoLine="0" autoPict="0">
                <anchor moveWithCells="1">
                  <from>
                    <xdr:col>0</xdr:col>
                    <xdr:colOff>0</xdr:colOff>
                    <xdr:row>48</xdr:row>
                    <xdr:rowOff>157843</xdr:rowOff>
                  </from>
                  <to>
                    <xdr:col>0</xdr:col>
                    <xdr:colOff>332014</xdr:colOff>
                    <xdr:row>50</xdr:row>
                    <xdr:rowOff>21771</xdr:rowOff>
                  </to>
                </anchor>
              </controlPr>
            </control>
          </mc:Choice>
        </mc:AlternateContent>
        <mc:AlternateContent xmlns:mc="http://schemas.openxmlformats.org/markup-compatibility/2006">
          <mc:Choice Requires="x14">
            <control shapeId="69879" r:id="rId155" name="Check Box 247">
              <controlPr defaultSize="0" autoFill="0" autoLine="0" autoPict="0">
                <anchor moveWithCells="1">
                  <from>
                    <xdr:col>0</xdr:col>
                    <xdr:colOff>0</xdr:colOff>
                    <xdr:row>50</xdr:row>
                    <xdr:rowOff>163286</xdr:rowOff>
                  </from>
                  <to>
                    <xdr:col>0</xdr:col>
                    <xdr:colOff>332014</xdr:colOff>
                    <xdr:row>52</xdr:row>
                    <xdr:rowOff>27214</xdr:rowOff>
                  </to>
                </anchor>
              </controlPr>
            </control>
          </mc:Choice>
        </mc:AlternateContent>
        <mc:AlternateContent xmlns:mc="http://schemas.openxmlformats.org/markup-compatibility/2006">
          <mc:Choice Requires="x14">
            <control shapeId="69880" r:id="rId156" name="Check Box 248">
              <controlPr defaultSize="0" autoFill="0" autoLine="0" autoPict="0">
                <anchor moveWithCells="1">
                  <from>
                    <xdr:col>0</xdr:col>
                    <xdr:colOff>0</xdr:colOff>
                    <xdr:row>51</xdr:row>
                    <xdr:rowOff>168729</xdr:rowOff>
                  </from>
                  <to>
                    <xdr:col>0</xdr:col>
                    <xdr:colOff>332014</xdr:colOff>
                    <xdr:row>53</xdr:row>
                    <xdr:rowOff>32657</xdr:rowOff>
                  </to>
                </anchor>
              </controlPr>
            </control>
          </mc:Choice>
        </mc:AlternateContent>
        <mc:AlternateContent xmlns:mc="http://schemas.openxmlformats.org/markup-compatibility/2006">
          <mc:Choice Requires="x14">
            <control shapeId="69881" r:id="rId157" name="Check Box 249">
              <controlPr defaultSize="0" autoFill="0" autoLine="0" autoPict="0">
                <anchor moveWithCells="1">
                  <from>
                    <xdr:col>0</xdr:col>
                    <xdr:colOff>0</xdr:colOff>
                    <xdr:row>52</xdr:row>
                    <xdr:rowOff>152400</xdr:rowOff>
                  </from>
                  <to>
                    <xdr:col>0</xdr:col>
                    <xdr:colOff>332014</xdr:colOff>
                    <xdr:row>54</xdr:row>
                    <xdr:rowOff>16329</xdr:rowOff>
                  </to>
                </anchor>
              </controlPr>
            </control>
          </mc:Choice>
        </mc:AlternateContent>
        <mc:AlternateContent xmlns:mc="http://schemas.openxmlformats.org/markup-compatibility/2006">
          <mc:Choice Requires="x14">
            <control shapeId="69882" r:id="rId158" name="Check Box 250">
              <controlPr defaultSize="0" autoFill="0" autoLine="0" autoPict="0">
                <anchor moveWithCells="1">
                  <from>
                    <xdr:col>0</xdr:col>
                    <xdr:colOff>0</xdr:colOff>
                    <xdr:row>53</xdr:row>
                    <xdr:rowOff>168729</xdr:rowOff>
                  </from>
                  <to>
                    <xdr:col>0</xdr:col>
                    <xdr:colOff>332014</xdr:colOff>
                    <xdr:row>55</xdr:row>
                    <xdr:rowOff>32657</xdr:rowOff>
                  </to>
                </anchor>
              </controlPr>
            </control>
          </mc:Choice>
        </mc:AlternateContent>
        <mc:AlternateContent xmlns:mc="http://schemas.openxmlformats.org/markup-compatibility/2006">
          <mc:Choice Requires="x14">
            <control shapeId="69883" r:id="rId159" name="Check Box 251">
              <controlPr defaultSize="0" autoFill="0" autoLine="0" autoPict="0">
                <anchor moveWithCells="1">
                  <from>
                    <xdr:col>0</xdr:col>
                    <xdr:colOff>0</xdr:colOff>
                    <xdr:row>58</xdr:row>
                    <xdr:rowOff>163286</xdr:rowOff>
                  </from>
                  <to>
                    <xdr:col>0</xdr:col>
                    <xdr:colOff>332014</xdr:colOff>
                    <xdr:row>60</xdr:row>
                    <xdr:rowOff>27214</xdr:rowOff>
                  </to>
                </anchor>
              </controlPr>
            </control>
          </mc:Choice>
        </mc:AlternateContent>
        <mc:AlternateContent xmlns:mc="http://schemas.openxmlformats.org/markup-compatibility/2006">
          <mc:Choice Requires="x14">
            <control shapeId="69884" r:id="rId160" name="Check Box 252">
              <controlPr defaultSize="0" autoFill="0" autoLine="0" autoPict="0">
                <anchor moveWithCells="1">
                  <from>
                    <xdr:col>0</xdr:col>
                    <xdr:colOff>0</xdr:colOff>
                    <xdr:row>59</xdr:row>
                    <xdr:rowOff>163286</xdr:rowOff>
                  </from>
                  <to>
                    <xdr:col>0</xdr:col>
                    <xdr:colOff>332014</xdr:colOff>
                    <xdr:row>61</xdr:row>
                    <xdr:rowOff>27214</xdr:rowOff>
                  </to>
                </anchor>
              </controlPr>
            </control>
          </mc:Choice>
        </mc:AlternateContent>
        <mc:AlternateContent xmlns:mc="http://schemas.openxmlformats.org/markup-compatibility/2006">
          <mc:Choice Requires="x14">
            <control shapeId="69885" r:id="rId161" name="Check Box 253">
              <controlPr defaultSize="0" autoFill="0" autoLine="0" autoPict="0">
                <anchor moveWithCells="1">
                  <from>
                    <xdr:col>0</xdr:col>
                    <xdr:colOff>0</xdr:colOff>
                    <xdr:row>60</xdr:row>
                    <xdr:rowOff>168729</xdr:rowOff>
                  </from>
                  <to>
                    <xdr:col>0</xdr:col>
                    <xdr:colOff>332014</xdr:colOff>
                    <xdr:row>62</xdr:row>
                    <xdr:rowOff>32657</xdr:rowOff>
                  </to>
                </anchor>
              </controlPr>
            </control>
          </mc:Choice>
        </mc:AlternateContent>
        <mc:AlternateContent xmlns:mc="http://schemas.openxmlformats.org/markup-compatibility/2006">
          <mc:Choice Requires="x14">
            <control shapeId="69886" r:id="rId162" name="Check Box 254">
              <controlPr defaultSize="0" autoFill="0" autoLine="0" autoPict="0">
                <anchor moveWithCells="1">
                  <from>
                    <xdr:col>0</xdr:col>
                    <xdr:colOff>0</xdr:colOff>
                    <xdr:row>61</xdr:row>
                    <xdr:rowOff>163286</xdr:rowOff>
                  </from>
                  <to>
                    <xdr:col>0</xdr:col>
                    <xdr:colOff>332014</xdr:colOff>
                    <xdr:row>63</xdr:row>
                    <xdr:rowOff>27214</xdr:rowOff>
                  </to>
                </anchor>
              </controlPr>
            </control>
          </mc:Choice>
        </mc:AlternateContent>
        <mc:AlternateContent xmlns:mc="http://schemas.openxmlformats.org/markup-compatibility/2006">
          <mc:Choice Requires="x14">
            <control shapeId="69887" r:id="rId163" name="Check Box 255">
              <controlPr defaultSize="0" autoFill="0" autoLine="0" autoPict="0">
                <anchor moveWithCells="1">
                  <from>
                    <xdr:col>0</xdr:col>
                    <xdr:colOff>0</xdr:colOff>
                    <xdr:row>66</xdr:row>
                    <xdr:rowOff>152400</xdr:rowOff>
                  </from>
                  <to>
                    <xdr:col>0</xdr:col>
                    <xdr:colOff>332014</xdr:colOff>
                    <xdr:row>68</xdr:row>
                    <xdr:rowOff>16329</xdr:rowOff>
                  </to>
                </anchor>
              </controlPr>
            </control>
          </mc:Choice>
        </mc:AlternateContent>
        <mc:AlternateContent xmlns:mc="http://schemas.openxmlformats.org/markup-compatibility/2006">
          <mc:Choice Requires="x14">
            <control shapeId="69888" r:id="rId164" name="Check Box 256">
              <controlPr defaultSize="0" autoFill="0" autoLine="0" autoPict="0">
                <anchor moveWithCells="1">
                  <from>
                    <xdr:col>0</xdr:col>
                    <xdr:colOff>0</xdr:colOff>
                    <xdr:row>67</xdr:row>
                    <xdr:rowOff>157843</xdr:rowOff>
                  </from>
                  <to>
                    <xdr:col>0</xdr:col>
                    <xdr:colOff>332014</xdr:colOff>
                    <xdr:row>69</xdr:row>
                    <xdr:rowOff>21771</xdr:rowOff>
                  </to>
                </anchor>
              </controlPr>
            </control>
          </mc:Choice>
        </mc:AlternateContent>
        <mc:AlternateContent xmlns:mc="http://schemas.openxmlformats.org/markup-compatibility/2006">
          <mc:Choice Requires="x14">
            <control shapeId="69889" r:id="rId165" name="Check Box 257">
              <controlPr defaultSize="0" autoFill="0" autoLine="0" autoPict="0">
                <anchor moveWithCells="1">
                  <from>
                    <xdr:col>0</xdr:col>
                    <xdr:colOff>0</xdr:colOff>
                    <xdr:row>68</xdr:row>
                    <xdr:rowOff>163286</xdr:rowOff>
                  </from>
                  <to>
                    <xdr:col>0</xdr:col>
                    <xdr:colOff>332014</xdr:colOff>
                    <xdr:row>70</xdr:row>
                    <xdr:rowOff>27214</xdr:rowOff>
                  </to>
                </anchor>
              </controlPr>
            </control>
          </mc:Choice>
        </mc:AlternateContent>
        <mc:AlternateContent xmlns:mc="http://schemas.openxmlformats.org/markup-compatibility/2006">
          <mc:Choice Requires="x14">
            <control shapeId="69890" r:id="rId166" name="Check Box 258">
              <controlPr defaultSize="0" autoFill="0" autoLine="0" autoPict="0">
                <anchor moveWithCells="1">
                  <from>
                    <xdr:col>0</xdr:col>
                    <xdr:colOff>0</xdr:colOff>
                    <xdr:row>69</xdr:row>
                    <xdr:rowOff>163286</xdr:rowOff>
                  </from>
                  <to>
                    <xdr:col>0</xdr:col>
                    <xdr:colOff>332014</xdr:colOff>
                    <xdr:row>71</xdr:row>
                    <xdr:rowOff>27214</xdr:rowOff>
                  </to>
                </anchor>
              </controlPr>
            </control>
          </mc:Choice>
        </mc:AlternateContent>
        <mc:AlternateContent xmlns:mc="http://schemas.openxmlformats.org/markup-compatibility/2006">
          <mc:Choice Requires="x14">
            <control shapeId="69891" r:id="rId167" name="Check Box 259">
              <controlPr defaultSize="0" autoFill="0" autoLine="0" autoPict="0">
                <anchor moveWithCells="1">
                  <from>
                    <xdr:col>0</xdr:col>
                    <xdr:colOff>0</xdr:colOff>
                    <xdr:row>70</xdr:row>
                    <xdr:rowOff>163286</xdr:rowOff>
                  </from>
                  <to>
                    <xdr:col>0</xdr:col>
                    <xdr:colOff>332014</xdr:colOff>
                    <xdr:row>72</xdr:row>
                    <xdr:rowOff>27214</xdr:rowOff>
                  </to>
                </anchor>
              </controlPr>
            </control>
          </mc:Choice>
        </mc:AlternateContent>
        <mc:AlternateContent xmlns:mc="http://schemas.openxmlformats.org/markup-compatibility/2006">
          <mc:Choice Requires="x14">
            <control shapeId="69892" r:id="rId168" name="Check Box 260">
              <controlPr defaultSize="0" autoFill="0" autoLine="0" autoPict="0">
                <anchor moveWithCells="1">
                  <from>
                    <xdr:col>0</xdr:col>
                    <xdr:colOff>0</xdr:colOff>
                    <xdr:row>71</xdr:row>
                    <xdr:rowOff>163286</xdr:rowOff>
                  </from>
                  <to>
                    <xdr:col>0</xdr:col>
                    <xdr:colOff>332014</xdr:colOff>
                    <xdr:row>73</xdr:row>
                    <xdr:rowOff>27214</xdr:rowOff>
                  </to>
                </anchor>
              </controlPr>
            </control>
          </mc:Choice>
        </mc:AlternateContent>
        <mc:AlternateContent xmlns:mc="http://schemas.openxmlformats.org/markup-compatibility/2006">
          <mc:Choice Requires="x14">
            <control shapeId="69893" r:id="rId169" name="Check Box 261">
              <controlPr defaultSize="0" autoFill="0" autoLine="0" autoPict="0">
                <anchor moveWithCells="1">
                  <from>
                    <xdr:col>0</xdr:col>
                    <xdr:colOff>0</xdr:colOff>
                    <xdr:row>79</xdr:row>
                    <xdr:rowOff>157843</xdr:rowOff>
                  </from>
                  <to>
                    <xdr:col>0</xdr:col>
                    <xdr:colOff>332014</xdr:colOff>
                    <xdr:row>81</xdr:row>
                    <xdr:rowOff>21771</xdr:rowOff>
                  </to>
                </anchor>
              </controlPr>
            </control>
          </mc:Choice>
        </mc:AlternateContent>
        <mc:AlternateContent xmlns:mc="http://schemas.openxmlformats.org/markup-compatibility/2006">
          <mc:Choice Requires="x14">
            <control shapeId="69894" r:id="rId170" name="Check Box 262">
              <controlPr defaultSize="0" autoFill="0" autoLine="0" autoPict="0">
                <anchor moveWithCells="1">
                  <from>
                    <xdr:col>0</xdr:col>
                    <xdr:colOff>0</xdr:colOff>
                    <xdr:row>80</xdr:row>
                    <xdr:rowOff>157843</xdr:rowOff>
                  </from>
                  <to>
                    <xdr:col>0</xdr:col>
                    <xdr:colOff>332014</xdr:colOff>
                    <xdr:row>82</xdr:row>
                    <xdr:rowOff>21771</xdr:rowOff>
                  </to>
                </anchor>
              </controlPr>
            </control>
          </mc:Choice>
        </mc:AlternateContent>
        <mc:AlternateContent xmlns:mc="http://schemas.openxmlformats.org/markup-compatibility/2006">
          <mc:Choice Requires="x14">
            <control shapeId="69895" r:id="rId171" name="Check Box 263">
              <controlPr defaultSize="0" autoFill="0" autoLine="0" autoPict="0">
                <anchor moveWithCells="1">
                  <from>
                    <xdr:col>0</xdr:col>
                    <xdr:colOff>0</xdr:colOff>
                    <xdr:row>81</xdr:row>
                    <xdr:rowOff>146957</xdr:rowOff>
                  </from>
                  <to>
                    <xdr:col>0</xdr:col>
                    <xdr:colOff>332014</xdr:colOff>
                    <xdr:row>83</xdr:row>
                    <xdr:rowOff>10886</xdr:rowOff>
                  </to>
                </anchor>
              </controlPr>
            </control>
          </mc:Choice>
        </mc:AlternateContent>
        <mc:AlternateContent xmlns:mc="http://schemas.openxmlformats.org/markup-compatibility/2006">
          <mc:Choice Requires="x14">
            <control shapeId="69896" r:id="rId172" name="Check Box 264">
              <controlPr defaultSize="0" autoFill="0" autoLine="0" autoPict="0">
                <anchor moveWithCells="1">
                  <from>
                    <xdr:col>0</xdr:col>
                    <xdr:colOff>0</xdr:colOff>
                    <xdr:row>82</xdr:row>
                    <xdr:rowOff>163286</xdr:rowOff>
                  </from>
                  <to>
                    <xdr:col>0</xdr:col>
                    <xdr:colOff>332014</xdr:colOff>
                    <xdr:row>84</xdr:row>
                    <xdr:rowOff>27214</xdr:rowOff>
                  </to>
                </anchor>
              </controlPr>
            </control>
          </mc:Choice>
        </mc:AlternateContent>
        <mc:AlternateContent xmlns:mc="http://schemas.openxmlformats.org/markup-compatibility/2006">
          <mc:Choice Requires="x14">
            <control shapeId="69897" r:id="rId173" name="Check Box 265">
              <controlPr defaultSize="0" autoFill="0" autoLine="0" autoPict="0">
                <anchor moveWithCells="1">
                  <from>
                    <xdr:col>0</xdr:col>
                    <xdr:colOff>0</xdr:colOff>
                    <xdr:row>83</xdr:row>
                    <xdr:rowOff>163286</xdr:rowOff>
                  </from>
                  <to>
                    <xdr:col>0</xdr:col>
                    <xdr:colOff>332014</xdr:colOff>
                    <xdr:row>85</xdr:row>
                    <xdr:rowOff>27214</xdr:rowOff>
                  </to>
                </anchor>
              </controlPr>
            </control>
          </mc:Choice>
        </mc:AlternateContent>
        <mc:AlternateContent xmlns:mc="http://schemas.openxmlformats.org/markup-compatibility/2006">
          <mc:Choice Requires="x14">
            <control shapeId="69898" r:id="rId174" name="Check Box 266">
              <controlPr defaultSize="0" autoFill="0" autoLine="0" autoPict="0">
                <anchor moveWithCells="1">
                  <from>
                    <xdr:col>0</xdr:col>
                    <xdr:colOff>0</xdr:colOff>
                    <xdr:row>84</xdr:row>
                    <xdr:rowOff>157843</xdr:rowOff>
                  </from>
                  <to>
                    <xdr:col>0</xdr:col>
                    <xdr:colOff>332014</xdr:colOff>
                    <xdr:row>86</xdr:row>
                    <xdr:rowOff>21771</xdr:rowOff>
                  </to>
                </anchor>
              </controlPr>
            </control>
          </mc:Choice>
        </mc:AlternateContent>
        <mc:AlternateContent xmlns:mc="http://schemas.openxmlformats.org/markup-compatibility/2006">
          <mc:Choice Requires="x14">
            <control shapeId="69899" r:id="rId175" name="Check Box 267">
              <controlPr defaultSize="0" autoFill="0" autoLine="0" autoPict="0">
                <anchor moveWithCells="1">
                  <from>
                    <xdr:col>0</xdr:col>
                    <xdr:colOff>0</xdr:colOff>
                    <xdr:row>85</xdr:row>
                    <xdr:rowOff>141514</xdr:rowOff>
                  </from>
                  <to>
                    <xdr:col>0</xdr:col>
                    <xdr:colOff>332014</xdr:colOff>
                    <xdr:row>87</xdr:row>
                    <xdr:rowOff>5443</xdr:rowOff>
                  </to>
                </anchor>
              </controlPr>
            </control>
          </mc:Choice>
        </mc:AlternateContent>
        <mc:AlternateContent xmlns:mc="http://schemas.openxmlformats.org/markup-compatibility/2006">
          <mc:Choice Requires="x14">
            <control shapeId="69900" r:id="rId176" name="Check Box 268">
              <controlPr defaultSize="0" autoFill="0" autoLine="0" autoPict="0">
                <anchor moveWithCells="1">
                  <from>
                    <xdr:col>0</xdr:col>
                    <xdr:colOff>0</xdr:colOff>
                    <xdr:row>86</xdr:row>
                    <xdr:rowOff>146957</xdr:rowOff>
                  </from>
                  <to>
                    <xdr:col>0</xdr:col>
                    <xdr:colOff>332014</xdr:colOff>
                    <xdr:row>88</xdr:row>
                    <xdr:rowOff>10886</xdr:rowOff>
                  </to>
                </anchor>
              </controlPr>
            </control>
          </mc:Choice>
        </mc:AlternateContent>
        <mc:AlternateContent xmlns:mc="http://schemas.openxmlformats.org/markup-compatibility/2006">
          <mc:Choice Requires="x14">
            <control shapeId="69901" r:id="rId177" name="Check Box 269">
              <controlPr defaultSize="0" autoFill="0" autoLine="0" autoPict="0">
                <anchor moveWithCells="1">
                  <from>
                    <xdr:col>0</xdr:col>
                    <xdr:colOff>0</xdr:colOff>
                    <xdr:row>87</xdr:row>
                    <xdr:rowOff>157843</xdr:rowOff>
                  </from>
                  <to>
                    <xdr:col>0</xdr:col>
                    <xdr:colOff>332014</xdr:colOff>
                    <xdr:row>89</xdr:row>
                    <xdr:rowOff>21771</xdr:rowOff>
                  </to>
                </anchor>
              </controlPr>
            </control>
          </mc:Choice>
        </mc:AlternateContent>
        <mc:AlternateContent xmlns:mc="http://schemas.openxmlformats.org/markup-compatibility/2006">
          <mc:Choice Requires="x14">
            <control shapeId="69902" r:id="rId178" name="Check Box 270">
              <controlPr defaultSize="0" autoFill="0" autoLine="0" autoPict="0">
                <anchor moveWithCells="1">
                  <from>
                    <xdr:col>0</xdr:col>
                    <xdr:colOff>0</xdr:colOff>
                    <xdr:row>88</xdr:row>
                    <xdr:rowOff>157843</xdr:rowOff>
                  </from>
                  <to>
                    <xdr:col>0</xdr:col>
                    <xdr:colOff>332014</xdr:colOff>
                    <xdr:row>90</xdr:row>
                    <xdr:rowOff>21771</xdr:rowOff>
                  </to>
                </anchor>
              </controlPr>
            </control>
          </mc:Choice>
        </mc:AlternateContent>
        <mc:AlternateContent xmlns:mc="http://schemas.openxmlformats.org/markup-compatibility/2006">
          <mc:Choice Requires="x14">
            <control shapeId="69903" r:id="rId179" name="Check Box 271">
              <controlPr defaultSize="0" autoFill="0" autoLine="0" autoPict="0">
                <anchor moveWithCells="1">
                  <from>
                    <xdr:col>0</xdr:col>
                    <xdr:colOff>0</xdr:colOff>
                    <xdr:row>89</xdr:row>
                    <xdr:rowOff>141514</xdr:rowOff>
                  </from>
                  <to>
                    <xdr:col>0</xdr:col>
                    <xdr:colOff>332014</xdr:colOff>
                    <xdr:row>91</xdr:row>
                    <xdr:rowOff>5443</xdr:rowOff>
                  </to>
                </anchor>
              </controlPr>
            </control>
          </mc:Choice>
        </mc:AlternateContent>
        <mc:AlternateContent xmlns:mc="http://schemas.openxmlformats.org/markup-compatibility/2006">
          <mc:Choice Requires="x14">
            <control shapeId="69904" r:id="rId180" name="Check Box 272">
              <controlPr defaultSize="0" autoFill="0" autoLine="0" autoPict="0">
                <anchor moveWithCells="1">
                  <from>
                    <xdr:col>0</xdr:col>
                    <xdr:colOff>0</xdr:colOff>
                    <xdr:row>90</xdr:row>
                    <xdr:rowOff>163286</xdr:rowOff>
                  </from>
                  <to>
                    <xdr:col>0</xdr:col>
                    <xdr:colOff>332014</xdr:colOff>
                    <xdr:row>92</xdr:row>
                    <xdr:rowOff>27214</xdr:rowOff>
                  </to>
                </anchor>
              </controlPr>
            </control>
          </mc:Choice>
        </mc:AlternateContent>
        <mc:AlternateContent xmlns:mc="http://schemas.openxmlformats.org/markup-compatibility/2006">
          <mc:Choice Requires="x14">
            <control shapeId="69905" r:id="rId181" name="Check Box 273">
              <controlPr defaultSize="0" autoFill="0" autoLine="0" autoPict="0">
                <anchor moveWithCells="1">
                  <from>
                    <xdr:col>0</xdr:col>
                    <xdr:colOff>0</xdr:colOff>
                    <xdr:row>91</xdr:row>
                    <xdr:rowOff>163286</xdr:rowOff>
                  </from>
                  <to>
                    <xdr:col>0</xdr:col>
                    <xdr:colOff>332014</xdr:colOff>
                    <xdr:row>93</xdr:row>
                    <xdr:rowOff>27214</xdr:rowOff>
                  </to>
                </anchor>
              </controlPr>
            </control>
          </mc:Choice>
        </mc:AlternateContent>
        <mc:AlternateContent xmlns:mc="http://schemas.openxmlformats.org/markup-compatibility/2006">
          <mc:Choice Requires="x14">
            <control shapeId="69906" r:id="rId182" name="Check Box 274">
              <controlPr defaultSize="0" autoFill="0" autoLine="0" autoPict="0">
                <anchor moveWithCells="1">
                  <from>
                    <xdr:col>0</xdr:col>
                    <xdr:colOff>0</xdr:colOff>
                    <xdr:row>92</xdr:row>
                    <xdr:rowOff>157843</xdr:rowOff>
                  </from>
                  <to>
                    <xdr:col>0</xdr:col>
                    <xdr:colOff>332014</xdr:colOff>
                    <xdr:row>94</xdr:row>
                    <xdr:rowOff>21771</xdr:rowOff>
                  </to>
                </anchor>
              </controlPr>
            </control>
          </mc:Choice>
        </mc:AlternateContent>
        <mc:AlternateContent xmlns:mc="http://schemas.openxmlformats.org/markup-compatibility/2006">
          <mc:Choice Requires="x14">
            <control shapeId="69907" r:id="rId183" name="Check Box 275">
              <controlPr defaultSize="0" autoFill="0" autoLine="0" autoPict="0">
                <anchor moveWithCells="1">
                  <from>
                    <xdr:col>0</xdr:col>
                    <xdr:colOff>0</xdr:colOff>
                    <xdr:row>93</xdr:row>
                    <xdr:rowOff>152400</xdr:rowOff>
                  </from>
                  <to>
                    <xdr:col>0</xdr:col>
                    <xdr:colOff>332014</xdr:colOff>
                    <xdr:row>95</xdr:row>
                    <xdr:rowOff>16329</xdr:rowOff>
                  </to>
                </anchor>
              </controlPr>
            </control>
          </mc:Choice>
        </mc:AlternateContent>
        <mc:AlternateContent xmlns:mc="http://schemas.openxmlformats.org/markup-compatibility/2006">
          <mc:Choice Requires="x14">
            <control shapeId="69908" r:id="rId184" name="Check Box 276">
              <controlPr defaultSize="0" autoFill="0" autoLine="0" autoPict="0">
                <anchor moveWithCells="1">
                  <from>
                    <xdr:col>0</xdr:col>
                    <xdr:colOff>0</xdr:colOff>
                    <xdr:row>94</xdr:row>
                    <xdr:rowOff>157843</xdr:rowOff>
                  </from>
                  <to>
                    <xdr:col>0</xdr:col>
                    <xdr:colOff>332014</xdr:colOff>
                    <xdr:row>96</xdr:row>
                    <xdr:rowOff>21771</xdr:rowOff>
                  </to>
                </anchor>
              </controlPr>
            </control>
          </mc:Choice>
        </mc:AlternateContent>
        <mc:AlternateContent xmlns:mc="http://schemas.openxmlformats.org/markup-compatibility/2006">
          <mc:Choice Requires="x14">
            <control shapeId="69909" r:id="rId185" name="Check Box 277">
              <controlPr defaultSize="0" autoFill="0" autoLine="0" autoPict="0">
                <anchor moveWithCells="1">
                  <from>
                    <xdr:col>0</xdr:col>
                    <xdr:colOff>0</xdr:colOff>
                    <xdr:row>95</xdr:row>
                    <xdr:rowOff>157843</xdr:rowOff>
                  </from>
                  <to>
                    <xdr:col>0</xdr:col>
                    <xdr:colOff>332014</xdr:colOff>
                    <xdr:row>97</xdr:row>
                    <xdr:rowOff>21771</xdr:rowOff>
                  </to>
                </anchor>
              </controlPr>
            </control>
          </mc:Choice>
        </mc:AlternateContent>
        <mc:AlternateContent xmlns:mc="http://schemas.openxmlformats.org/markup-compatibility/2006">
          <mc:Choice Requires="x14">
            <control shapeId="69910" r:id="rId186" name="Check Box 278">
              <controlPr defaultSize="0" autoFill="0" autoLine="0" autoPict="0">
                <anchor moveWithCells="1">
                  <from>
                    <xdr:col>0</xdr:col>
                    <xdr:colOff>0</xdr:colOff>
                    <xdr:row>96</xdr:row>
                    <xdr:rowOff>163286</xdr:rowOff>
                  </from>
                  <to>
                    <xdr:col>0</xdr:col>
                    <xdr:colOff>332014</xdr:colOff>
                    <xdr:row>98</xdr:row>
                    <xdr:rowOff>27214</xdr:rowOff>
                  </to>
                </anchor>
              </controlPr>
            </control>
          </mc:Choice>
        </mc:AlternateContent>
        <mc:AlternateContent xmlns:mc="http://schemas.openxmlformats.org/markup-compatibility/2006">
          <mc:Choice Requires="x14">
            <control shapeId="69911" r:id="rId187" name="Check Box 279">
              <controlPr defaultSize="0" autoFill="0" autoLine="0" autoPict="0">
                <anchor moveWithCells="1">
                  <from>
                    <xdr:col>0</xdr:col>
                    <xdr:colOff>0</xdr:colOff>
                    <xdr:row>97</xdr:row>
                    <xdr:rowOff>163286</xdr:rowOff>
                  </from>
                  <to>
                    <xdr:col>0</xdr:col>
                    <xdr:colOff>332014</xdr:colOff>
                    <xdr:row>99</xdr:row>
                    <xdr:rowOff>27214</xdr:rowOff>
                  </to>
                </anchor>
              </controlPr>
            </control>
          </mc:Choice>
        </mc:AlternateContent>
        <mc:AlternateContent xmlns:mc="http://schemas.openxmlformats.org/markup-compatibility/2006">
          <mc:Choice Requires="x14">
            <control shapeId="69912" r:id="rId188" name="Check Box 280">
              <controlPr defaultSize="0" autoFill="0" autoLine="0" autoPict="0">
                <anchor moveWithCells="1">
                  <from>
                    <xdr:col>0</xdr:col>
                    <xdr:colOff>0</xdr:colOff>
                    <xdr:row>98</xdr:row>
                    <xdr:rowOff>163286</xdr:rowOff>
                  </from>
                  <to>
                    <xdr:col>0</xdr:col>
                    <xdr:colOff>332014</xdr:colOff>
                    <xdr:row>100</xdr:row>
                    <xdr:rowOff>27214</xdr:rowOff>
                  </to>
                </anchor>
              </controlPr>
            </control>
          </mc:Choice>
        </mc:AlternateContent>
        <mc:AlternateContent xmlns:mc="http://schemas.openxmlformats.org/markup-compatibility/2006">
          <mc:Choice Requires="x14">
            <control shapeId="69913" r:id="rId189" name="Check Box 281">
              <controlPr defaultSize="0" autoFill="0" autoLine="0" autoPict="0">
                <anchor moveWithCells="1">
                  <from>
                    <xdr:col>0</xdr:col>
                    <xdr:colOff>0</xdr:colOff>
                    <xdr:row>99</xdr:row>
                    <xdr:rowOff>152400</xdr:rowOff>
                  </from>
                  <to>
                    <xdr:col>0</xdr:col>
                    <xdr:colOff>332014</xdr:colOff>
                    <xdr:row>101</xdr:row>
                    <xdr:rowOff>16329</xdr:rowOff>
                  </to>
                </anchor>
              </controlPr>
            </control>
          </mc:Choice>
        </mc:AlternateContent>
        <mc:AlternateContent xmlns:mc="http://schemas.openxmlformats.org/markup-compatibility/2006">
          <mc:Choice Requires="x14">
            <control shapeId="69914" r:id="rId190" name="Check Box 282">
              <controlPr defaultSize="0" autoFill="0" autoLine="0" autoPict="0">
                <anchor moveWithCells="1">
                  <from>
                    <xdr:col>0</xdr:col>
                    <xdr:colOff>0</xdr:colOff>
                    <xdr:row>100</xdr:row>
                    <xdr:rowOff>163286</xdr:rowOff>
                  </from>
                  <to>
                    <xdr:col>0</xdr:col>
                    <xdr:colOff>332014</xdr:colOff>
                    <xdr:row>102</xdr:row>
                    <xdr:rowOff>27214</xdr:rowOff>
                  </to>
                </anchor>
              </controlPr>
            </control>
          </mc:Choice>
        </mc:AlternateContent>
        <mc:AlternateContent xmlns:mc="http://schemas.openxmlformats.org/markup-compatibility/2006">
          <mc:Choice Requires="x14">
            <control shapeId="69915" r:id="rId191" name="Check Box 283">
              <controlPr defaultSize="0" autoFill="0" autoLine="0" autoPict="0">
                <anchor moveWithCells="1">
                  <from>
                    <xdr:col>0</xdr:col>
                    <xdr:colOff>0</xdr:colOff>
                    <xdr:row>101</xdr:row>
                    <xdr:rowOff>163286</xdr:rowOff>
                  </from>
                  <to>
                    <xdr:col>0</xdr:col>
                    <xdr:colOff>332014</xdr:colOff>
                    <xdr:row>103</xdr:row>
                    <xdr:rowOff>27214</xdr:rowOff>
                  </to>
                </anchor>
              </controlPr>
            </control>
          </mc:Choice>
        </mc:AlternateContent>
        <mc:AlternateContent xmlns:mc="http://schemas.openxmlformats.org/markup-compatibility/2006">
          <mc:Choice Requires="x14">
            <control shapeId="69916" r:id="rId192" name="Check Box 284">
              <controlPr defaultSize="0" autoFill="0" autoLine="0" autoPict="0">
                <anchor moveWithCells="1">
                  <from>
                    <xdr:col>0</xdr:col>
                    <xdr:colOff>0</xdr:colOff>
                    <xdr:row>102</xdr:row>
                    <xdr:rowOff>157843</xdr:rowOff>
                  </from>
                  <to>
                    <xdr:col>0</xdr:col>
                    <xdr:colOff>332014</xdr:colOff>
                    <xdr:row>104</xdr:row>
                    <xdr:rowOff>21771</xdr:rowOff>
                  </to>
                </anchor>
              </controlPr>
            </control>
          </mc:Choice>
        </mc:AlternateContent>
        <mc:AlternateContent xmlns:mc="http://schemas.openxmlformats.org/markup-compatibility/2006">
          <mc:Choice Requires="x14">
            <control shapeId="69917" r:id="rId193" name="Check Box 285">
              <controlPr defaultSize="0" autoFill="0" autoLine="0" autoPict="0">
                <anchor moveWithCells="1">
                  <from>
                    <xdr:col>0</xdr:col>
                    <xdr:colOff>0</xdr:colOff>
                    <xdr:row>103</xdr:row>
                    <xdr:rowOff>157843</xdr:rowOff>
                  </from>
                  <to>
                    <xdr:col>0</xdr:col>
                    <xdr:colOff>332014</xdr:colOff>
                    <xdr:row>105</xdr:row>
                    <xdr:rowOff>21771</xdr:rowOff>
                  </to>
                </anchor>
              </controlPr>
            </control>
          </mc:Choice>
        </mc:AlternateContent>
        <mc:AlternateContent xmlns:mc="http://schemas.openxmlformats.org/markup-compatibility/2006">
          <mc:Choice Requires="x14">
            <control shapeId="69918" r:id="rId194" name="Check Box 286">
              <controlPr defaultSize="0" autoFill="0" autoLine="0" autoPict="0">
                <anchor moveWithCells="1">
                  <from>
                    <xdr:col>0</xdr:col>
                    <xdr:colOff>0</xdr:colOff>
                    <xdr:row>104</xdr:row>
                    <xdr:rowOff>163286</xdr:rowOff>
                  </from>
                  <to>
                    <xdr:col>0</xdr:col>
                    <xdr:colOff>332014</xdr:colOff>
                    <xdr:row>106</xdr:row>
                    <xdr:rowOff>27214</xdr:rowOff>
                  </to>
                </anchor>
              </controlPr>
            </control>
          </mc:Choice>
        </mc:AlternateContent>
        <mc:AlternateContent xmlns:mc="http://schemas.openxmlformats.org/markup-compatibility/2006">
          <mc:Choice Requires="x14">
            <control shapeId="69919" r:id="rId195" name="Check Box 287">
              <controlPr defaultSize="0" autoFill="0" autoLine="0" autoPict="0">
                <anchor moveWithCells="1">
                  <from>
                    <xdr:col>0</xdr:col>
                    <xdr:colOff>0</xdr:colOff>
                    <xdr:row>105</xdr:row>
                    <xdr:rowOff>157843</xdr:rowOff>
                  </from>
                  <to>
                    <xdr:col>0</xdr:col>
                    <xdr:colOff>332014</xdr:colOff>
                    <xdr:row>107</xdr:row>
                    <xdr:rowOff>21771</xdr:rowOff>
                  </to>
                </anchor>
              </controlPr>
            </control>
          </mc:Choice>
        </mc:AlternateContent>
        <mc:AlternateContent xmlns:mc="http://schemas.openxmlformats.org/markup-compatibility/2006">
          <mc:Choice Requires="x14">
            <control shapeId="69920" r:id="rId196" name="Check Box 288">
              <controlPr defaultSize="0" autoFill="0" autoLine="0" autoPict="0">
                <anchor moveWithCells="1">
                  <from>
                    <xdr:col>0</xdr:col>
                    <xdr:colOff>0</xdr:colOff>
                    <xdr:row>106</xdr:row>
                    <xdr:rowOff>163286</xdr:rowOff>
                  </from>
                  <to>
                    <xdr:col>0</xdr:col>
                    <xdr:colOff>332014</xdr:colOff>
                    <xdr:row>108</xdr:row>
                    <xdr:rowOff>27214</xdr:rowOff>
                  </to>
                </anchor>
              </controlPr>
            </control>
          </mc:Choice>
        </mc:AlternateContent>
        <mc:AlternateContent xmlns:mc="http://schemas.openxmlformats.org/markup-compatibility/2006">
          <mc:Choice Requires="x14">
            <control shapeId="69921" r:id="rId197" name="Check Box 289">
              <controlPr defaultSize="0" autoFill="0" autoLine="0" autoPict="0">
                <anchor moveWithCells="1">
                  <from>
                    <xdr:col>0</xdr:col>
                    <xdr:colOff>0</xdr:colOff>
                    <xdr:row>107</xdr:row>
                    <xdr:rowOff>163286</xdr:rowOff>
                  </from>
                  <to>
                    <xdr:col>0</xdr:col>
                    <xdr:colOff>332014</xdr:colOff>
                    <xdr:row>109</xdr:row>
                    <xdr:rowOff>27214</xdr:rowOff>
                  </to>
                </anchor>
              </controlPr>
            </control>
          </mc:Choice>
        </mc:AlternateContent>
        <mc:AlternateContent xmlns:mc="http://schemas.openxmlformats.org/markup-compatibility/2006">
          <mc:Choice Requires="x14">
            <control shapeId="69922" r:id="rId198" name="Check Box 290">
              <controlPr defaultSize="0" autoFill="0" autoLine="0" autoPict="0">
                <anchor moveWithCells="1">
                  <from>
                    <xdr:col>0</xdr:col>
                    <xdr:colOff>0</xdr:colOff>
                    <xdr:row>108</xdr:row>
                    <xdr:rowOff>163286</xdr:rowOff>
                  </from>
                  <to>
                    <xdr:col>0</xdr:col>
                    <xdr:colOff>332014</xdr:colOff>
                    <xdr:row>110</xdr:row>
                    <xdr:rowOff>27214</xdr:rowOff>
                  </to>
                </anchor>
              </controlPr>
            </control>
          </mc:Choice>
        </mc:AlternateContent>
        <mc:AlternateContent xmlns:mc="http://schemas.openxmlformats.org/markup-compatibility/2006">
          <mc:Choice Requires="x14">
            <control shapeId="69923" r:id="rId199" name="Check Box 291">
              <controlPr defaultSize="0" autoFill="0" autoLine="0" autoPict="0">
                <anchor moveWithCells="1">
                  <from>
                    <xdr:col>0</xdr:col>
                    <xdr:colOff>0</xdr:colOff>
                    <xdr:row>109</xdr:row>
                    <xdr:rowOff>157843</xdr:rowOff>
                  </from>
                  <to>
                    <xdr:col>0</xdr:col>
                    <xdr:colOff>332014</xdr:colOff>
                    <xdr:row>111</xdr:row>
                    <xdr:rowOff>21771</xdr:rowOff>
                  </to>
                </anchor>
              </controlPr>
            </control>
          </mc:Choice>
        </mc:AlternateContent>
        <mc:AlternateContent xmlns:mc="http://schemas.openxmlformats.org/markup-compatibility/2006">
          <mc:Choice Requires="x14">
            <control shapeId="69924" r:id="rId200" name="Check Box 292">
              <controlPr defaultSize="0" autoFill="0" autoLine="0" autoPict="0">
                <anchor moveWithCells="1">
                  <from>
                    <xdr:col>0</xdr:col>
                    <xdr:colOff>0</xdr:colOff>
                    <xdr:row>110</xdr:row>
                    <xdr:rowOff>146957</xdr:rowOff>
                  </from>
                  <to>
                    <xdr:col>0</xdr:col>
                    <xdr:colOff>332014</xdr:colOff>
                    <xdr:row>112</xdr:row>
                    <xdr:rowOff>10886</xdr:rowOff>
                  </to>
                </anchor>
              </controlPr>
            </control>
          </mc:Choice>
        </mc:AlternateContent>
        <mc:AlternateContent xmlns:mc="http://schemas.openxmlformats.org/markup-compatibility/2006">
          <mc:Choice Requires="x14">
            <control shapeId="69925" r:id="rId201" name="Check Box 293">
              <controlPr defaultSize="0" autoFill="0" autoLine="0" autoPict="0">
                <anchor moveWithCells="1">
                  <from>
                    <xdr:col>0</xdr:col>
                    <xdr:colOff>0</xdr:colOff>
                    <xdr:row>111</xdr:row>
                    <xdr:rowOff>157843</xdr:rowOff>
                  </from>
                  <to>
                    <xdr:col>0</xdr:col>
                    <xdr:colOff>332014</xdr:colOff>
                    <xdr:row>113</xdr:row>
                    <xdr:rowOff>21771</xdr:rowOff>
                  </to>
                </anchor>
              </controlPr>
            </control>
          </mc:Choice>
        </mc:AlternateContent>
        <mc:AlternateContent xmlns:mc="http://schemas.openxmlformats.org/markup-compatibility/2006">
          <mc:Choice Requires="x14">
            <control shapeId="69926" r:id="rId202" name="Check Box 294">
              <controlPr defaultSize="0" autoFill="0" autoLine="0" autoPict="0">
                <anchor moveWithCells="1">
                  <from>
                    <xdr:col>0</xdr:col>
                    <xdr:colOff>0</xdr:colOff>
                    <xdr:row>112</xdr:row>
                    <xdr:rowOff>152400</xdr:rowOff>
                  </from>
                  <to>
                    <xdr:col>0</xdr:col>
                    <xdr:colOff>332014</xdr:colOff>
                    <xdr:row>114</xdr:row>
                    <xdr:rowOff>16329</xdr:rowOff>
                  </to>
                </anchor>
              </controlPr>
            </control>
          </mc:Choice>
        </mc:AlternateContent>
        <mc:AlternateContent xmlns:mc="http://schemas.openxmlformats.org/markup-compatibility/2006">
          <mc:Choice Requires="x14">
            <control shapeId="69927" r:id="rId203" name="Check Box 295">
              <controlPr defaultSize="0" autoFill="0" autoLine="0" autoPict="0">
                <anchor moveWithCells="1">
                  <from>
                    <xdr:col>0</xdr:col>
                    <xdr:colOff>0</xdr:colOff>
                    <xdr:row>113</xdr:row>
                    <xdr:rowOff>152400</xdr:rowOff>
                  </from>
                  <to>
                    <xdr:col>0</xdr:col>
                    <xdr:colOff>332014</xdr:colOff>
                    <xdr:row>115</xdr:row>
                    <xdr:rowOff>16329</xdr:rowOff>
                  </to>
                </anchor>
              </controlPr>
            </control>
          </mc:Choice>
        </mc:AlternateContent>
        <mc:AlternateContent xmlns:mc="http://schemas.openxmlformats.org/markup-compatibility/2006">
          <mc:Choice Requires="x14">
            <control shapeId="69928" r:id="rId204" name="Check Box 296">
              <controlPr defaultSize="0" autoFill="0" autoLine="0" autoPict="0">
                <anchor moveWithCells="1">
                  <from>
                    <xdr:col>0</xdr:col>
                    <xdr:colOff>0</xdr:colOff>
                    <xdr:row>114</xdr:row>
                    <xdr:rowOff>168729</xdr:rowOff>
                  </from>
                  <to>
                    <xdr:col>0</xdr:col>
                    <xdr:colOff>332014</xdr:colOff>
                    <xdr:row>116</xdr:row>
                    <xdr:rowOff>32657</xdr:rowOff>
                  </to>
                </anchor>
              </controlPr>
            </control>
          </mc:Choice>
        </mc:AlternateContent>
        <mc:AlternateContent xmlns:mc="http://schemas.openxmlformats.org/markup-compatibility/2006">
          <mc:Choice Requires="x14">
            <control shapeId="69929" r:id="rId205" name="Check Box 297">
              <controlPr defaultSize="0" autoFill="0" autoLine="0" autoPict="0">
                <anchor moveWithCells="1">
                  <from>
                    <xdr:col>0</xdr:col>
                    <xdr:colOff>0</xdr:colOff>
                    <xdr:row>115</xdr:row>
                    <xdr:rowOff>152400</xdr:rowOff>
                  </from>
                  <to>
                    <xdr:col>0</xdr:col>
                    <xdr:colOff>332014</xdr:colOff>
                    <xdr:row>117</xdr:row>
                    <xdr:rowOff>16329</xdr:rowOff>
                  </to>
                </anchor>
              </controlPr>
            </control>
          </mc:Choice>
        </mc:AlternateContent>
        <mc:AlternateContent xmlns:mc="http://schemas.openxmlformats.org/markup-compatibility/2006">
          <mc:Choice Requires="x14">
            <control shapeId="69930" r:id="rId206" name="Check Box 298">
              <controlPr defaultSize="0" autoFill="0" autoLine="0" autoPict="0">
                <anchor moveWithCells="1">
                  <from>
                    <xdr:col>0</xdr:col>
                    <xdr:colOff>0</xdr:colOff>
                    <xdr:row>116</xdr:row>
                    <xdr:rowOff>152400</xdr:rowOff>
                  </from>
                  <to>
                    <xdr:col>0</xdr:col>
                    <xdr:colOff>332014</xdr:colOff>
                    <xdr:row>118</xdr:row>
                    <xdr:rowOff>16329</xdr:rowOff>
                  </to>
                </anchor>
              </controlPr>
            </control>
          </mc:Choice>
        </mc:AlternateContent>
        <mc:AlternateContent xmlns:mc="http://schemas.openxmlformats.org/markup-compatibility/2006">
          <mc:Choice Requires="x14">
            <control shapeId="69931" r:id="rId207" name="Check Box 299">
              <controlPr defaultSize="0" autoFill="0" autoLine="0" autoPict="0">
                <anchor moveWithCells="1">
                  <from>
                    <xdr:col>0</xdr:col>
                    <xdr:colOff>0</xdr:colOff>
                    <xdr:row>117</xdr:row>
                    <xdr:rowOff>152400</xdr:rowOff>
                  </from>
                  <to>
                    <xdr:col>0</xdr:col>
                    <xdr:colOff>332014</xdr:colOff>
                    <xdr:row>119</xdr:row>
                    <xdr:rowOff>16329</xdr:rowOff>
                  </to>
                </anchor>
              </controlPr>
            </control>
          </mc:Choice>
        </mc:AlternateContent>
        <mc:AlternateContent xmlns:mc="http://schemas.openxmlformats.org/markup-compatibility/2006">
          <mc:Choice Requires="x14">
            <control shapeId="69932" r:id="rId208" name="Check Box 300">
              <controlPr defaultSize="0" autoFill="0" autoLine="0" autoPict="0">
                <anchor moveWithCells="1">
                  <from>
                    <xdr:col>0</xdr:col>
                    <xdr:colOff>0</xdr:colOff>
                    <xdr:row>118</xdr:row>
                    <xdr:rowOff>157843</xdr:rowOff>
                  </from>
                  <to>
                    <xdr:col>0</xdr:col>
                    <xdr:colOff>332014</xdr:colOff>
                    <xdr:row>120</xdr:row>
                    <xdr:rowOff>21771</xdr:rowOff>
                  </to>
                </anchor>
              </controlPr>
            </control>
          </mc:Choice>
        </mc:AlternateContent>
        <mc:AlternateContent xmlns:mc="http://schemas.openxmlformats.org/markup-compatibility/2006">
          <mc:Choice Requires="x14">
            <control shapeId="69933" r:id="rId209" name="Check Box 301">
              <controlPr defaultSize="0" autoFill="0" autoLine="0" autoPict="0">
                <anchor moveWithCells="1">
                  <from>
                    <xdr:col>0</xdr:col>
                    <xdr:colOff>0</xdr:colOff>
                    <xdr:row>119</xdr:row>
                    <xdr:rowOff>152400</xdr:rowOff>
                  </from>
                  <to>
                    <xdr:col>0</xdr:col>
                    <xdr:colOff>332014</xdr:colOff>
                    <xdr:row>121</xdr:row>
                    <xdr:rowOff>16329</xdr:rowOff>
                  </to>
                </anchor>
              </controlPr>
            </control>
          </mc:Choice>
        </mc:AlternateContent>
        <mc:AlternateContent xmlns:mc="http://schemas.openxmlformats.org/markup-compatibility/2006">
          <mc:Choice Requires="x14">
            <control shapeId="69934" r:id="rId210" name="Check Box 302">
              <controlPr defaultSize="0" autoFill="0" autoLine="0" autoPict="0">
                <anchor moveWithCells="1">
                  <from>
                    <xdr:col>0</xdr:col>
                    <xdr:colOff>0</xdr:colOff>
                    <xdr:row>120</xdr:row>
                    <xdr:rowOff>157843</xdr:rowOff>
                  </from>
                  <to>
                    <xdr:col>0</xdr:col>
                    <xdr:colOff>332014</xdr:colOff>
                    <xdr:row>122</xdr:row>
                    <xdr:rowOff>16329</xdr:rowOff>
                  </to>
                </anchor>
              </controlPr>
            </control>
          </mc:Choice>
        </mc:AlternateContent>
        <mc:AlternateContent xmlns:mc="http://schemas.openxmlformats.org/markup-compatibility/2006">
          <mc:Choice Requires="x14">
            <control shapeId="69935" r:id="rId211" name="Check Box 303">
              <controlPr defaultSize="0" autoFill="0" autoLine="0" autoPict="0">
                <anchor moveWithCells="1">
                  <from>
                    <xdr:col>0</xdr:col>
                    <xdr:colOff>0</xdr:colOff>
                    <xdr:row>9</xdr:row>
                    <xdr:rowOff>174171</xdr:rowOff>
                  </from>
                  <to>
                    <xdr:col>0</xdr:col>
                    <xdr:colOff>332014</xdr:colOff>
                    <xdr:row>11</xdr:row>
                    <xdr:rowOff>27214</xdr:rowOff>
                  </to>
                </anchor>
              </controlPr>
            </control>
          </mc:Choice>
        </mc:AlternateContent>
        <mc:AlternateContent xmlns:mc="http://schemas.openxmlformats.org/markup-compatibility/2006">
          <mc:Choice Requires="x14">
            <control shapeId="69936" r:id="rId212" name="Check Box 304">
              <controlPr defaultSize="0" autoFill="0" autoLine="0" autoPict="0">
                <anchor moveWithCells="1">
                  <from>
                    <xdr:col>0</xdr:col>
                    <xdr:colOff>0</xdr:colOff>
                    <xdr:row>8</xdr:row>
                    <xdr:rowOff>174171</xdr:rowOff>
                  </from>
                  <to>
                    <xdr:col>0</xdr:col>
                    <xdr:colOff>332014</xdr:colOff>
                    <xdr:row>10</xdr:row>
                    <xdr:rowOff>27214</xdr:rowOff>
                  </to>
                </anchor>
              </controlPr>
            </control>
          </mc:Choice>
        </mc:AlternateContent>
        <mc:AlternateContent xmlns:mc="http://schemas.openxmlformats.org/markup-compatibility/2006">
          <mc:Choice Requires="x14">
            <control shapeId="69937" r:id="rId213" name="Check Box 305">
              <controlPr defaultSize="0" autoFill="0" autoLine="0" autoPict="0">
                <anchor moveWithCells="1">
                  <from>
                    <xdr:col>0</xdr:col>
                    <xdr:colOff>0</xdr:colOff>
                    <xdr:row>30</xdr:row>
                    <xdr:rowOff>163286</xdr:rowOff>
                  </from>
                  <to>
                    <xdr:col>0</xdr:col>
                    <xdr:colOff>332014</xdr:colOff>
                    <xdr:row>32</xdr:row>
                    <xdr:rowOff>27214</xdr:rowOff>
                  </to>
                </anchor>
              </controlPr>
            </control>
          </mc:Choice>
        </mc:AlternateContent>
        <mc:AlternateContent xmlns:mc="http://schemas.openxmlformats.org/markup-compatibility/2006">
          <mc:Choice Requires="x14">
            <control shapeId="69938" r:id="rId214" name="Check Box 306">
              <controlPr defaultSize="0" autoFill="0" autoLine="0" autoPict="0">
                <anchor moveWithCells="1">
                  <from>
                    <xdr:col>0</xdr:col>
                    <xdr:colOff>0</xdr:colOff>
                    <xdr:row>49</xdr:row>
                    <xdr:rowOff>157843</xdr:rowOff>
                  </from>
                  <to>
                    <xdr:col>0</xdr:col>
                    <xdr:colOff>332014</xdr:colOff>
                    <xdr:row>51</xdr:row>
                    <xdr:rowOff>21771</xdr:rowOff>
                  </to>
                </anchor>
              </controlPr>
            </control>
          </mc:Choice>
        </mc:AlternateContent>
        <mc:AlternateContent xmlns:mc="http://schemas.openxmlformats.org/markup-compatibility/2006">
          <mc:Choice Requires="x14">
            <control shapeId="69939" r:id="rId215" name="Check Box 307">
              <controlPr defaultSize="0" autoFill="0" autoLine="0" autoPict="0">
                <anchor moveWithCells="1">
                  <from>
                    <xdr:col>0</xdr:col>
                    <xdr:colOff>0</xdr:colOff>
                    <xdr:row>54</xdr:row>
                    <xdr:rowOff>157843</xdr:rowOff>
                  </from>
                  <to>
                    <xdr:col>0</xdr:col>
                    <xdr:colOff>332014</xdr:colOff>
                    <xdr:row>56</xdr:row>
                    <xdr:rowOff>21771</xdr:rowOff>
                  </to>
                </anchor>
              </controlPr>
            </control>
          </mc:Choice>
        </mc:AlternateContent>
        <mc:AlternateContent xmlns:mc="http://schemas.openxmlformats.org/markup-compatibility/2006">
          <mc:Choice Requires="x14">
            <control shapeId="69940" r:id="rId216" name="Check Box 308">
              <controlPr defaultSize="0" autoFill="0" autoLine="0" autoPict="0">
                <anchor moveWithCells="1">
                  <from>
                    <xdr:col>0</xdr:col>
                    <xdr:colOff>0</xdr:colOff>
                    <xdr:row>55</xdr:row>
                    <xdr:rowOff>163286</xdr:rowOff>
                  </from>
                  <to>
                    <xdr:col>0</xdr:col>
                    <xdr:colOff>332014</xdr:colOff>
                    <xdr:row>57</xdr:row>
                    <xdr:rowOff>27214</xdr:rowOff>
                  </to>
                </anchor>
              </controlPr>
            </control>
          </mc:Choice>
        </mc:AlternateContent>
        <mc:AlternateContent xmlns:mc="http://schemas.openxmlformats.org/markup-compatibility/2006">
          <mc:Choice Requires="x14">
            <control shapeId="69941" r:id="rId217" name="Check Box 309">
              <controlPr defaultSize="0" autoFill="0" autoLine="0" autoPict="0">
                <anchor moveWithCells="1">
                  <from>
                    <xdr:col>0</xdr:col>
                    <xdr:colOff>0</xdr:colOff>
                    <xdr:row>56</xdr:row>
                    <xdr:rowOff>157843</xdr:rowOff>
                  </from>
                  <to>
                    <xdr:col>0</xdr:col>
                    <xdr:colOff>332014</xdr:colOff>
                    <xdr:row>58</xdr:row>
                    <xdr:rowOff>21771</xdr:rowOff>
                  </to>
                </anchor>
              </controlPr>
            </control>
          </mc:Choice>
        </mc:AlternateContent>
        <mc:AlternateContent xmlns:mc="http://schemas.openxmlformats.org/markup-compatibility/2006">
          <mc:Choice Requires="x14">
            <control shapeId="69942" r:id="rId218" name="Check Box 310">
              <controlPr defaultSize="0" autoFill="0" autoLine="0" autoPict="0">
                <anchor moveWithCells="1">
                  <from>
                    <xdr:col>0</xdr:col>
                    <xdr:colOff>0</xdr:colOff>
                    <xdr:row>57</xdr:row>
                    <xdr:rowOff>157843</xdr:rowOff>
                  </from>
                  <to>
                    <xdr:col>0</xdr:col>
                    <xdr:colOff>332014</xdr:colOff>
                    <xdr:row>59</xdr:row>
                    <xdr:rowOff>21771</xdr:rowOff>
                  </to>
                </anchor>
              </controlPr>
            </control>
          </mc:Choice>
        </mc:AlternateContent>
        <mc:AlternateContent xmlns:mc="http://schemas.openxmlformats.org/markup-compatibility/2006">
          <mc:Choice Requires="x14">
            <control shapeId="69943" r:id="rId219" name="Check Box 311">
              <controlPr defaultSize="0" autoFill="0" autoLine="0" autoPict="0">
                <anchor moveWithCells="1">
                  <from>
                    <xdr:col>0</xdr:col>
                    <xdr:colOff>0</xdr:colOff>
                    <xdr:row>62</xdr:row>
                    <xdr:rowOff>152400</xdr:rowOff>
                  </from>
                  <to>
                    <xdr:col>0</xdr:col>
                    <xdr:colOff>332014</xdr:colOff>
                    <xdr:row>64</xdr:row>
                    <xdr:rowOff>16329</xdr:rowOff>
                  </to>
                </anchor>
              </controlPr>
            </control>
          </mc:Choice>
        </mc:AlternateContent>
        <mc:AlternateContent xmlns:mc="http://schemas.openxmlformats.org/markup-compatibility/2006">
          <mc:Choice Requires="x14">
            <control shapeId="69944" r:id="rId220" name="Check Box 312">
              <controlPr defaultSize="0" autoFill="0" autoLine="0" autoPict="0">
                <anchor moveWithCells="1">
                  <from>
                    <xdr:col>0</xdr:col>
                    <xdr:colOff>0</xdr:colOff>
                    <xdr:row>63</xdr:row>
                    <xdr:rowOff>163286</xdr:rowOff>
                  </from>
                  <to>
                    <xdr:col>0</xdr:col>
                    <xdr:colOff>332014</xdr:colOff>
                    <xdr:row>65</xdr:row>
                    <xdr:rowOff>27214</xdr:rowOff>
                  </to>
                </anchor>
              </controlPr>
            </control>
          </mc:Choice>
        </mc:AlternateContent>
        <mc:AlternateContent xmlns:mc="http://schemas.openxmlformats.org/markup-compatibility/2006">
          <mc:Choice Requires="x14">
            <control shapeId="69945" r:id="rId221" name="Check Box 313">
              <controlPr defaultSize="0" autoFill="0" autoLine="0" autoPict="0">
                <anchor moveWithCells="1">
                  <from>
                    <xdr:col>0</xdr:col>
                    <xdr:colOff>0</xdr:colOff>
                    <xdr:row>64</xdr:row>
                    <xdr:rowOff>163286</xdr:rowOff>
                  </from>
                  <to>
                    <xdr:col>0</xdr:col>
                    <xdr:colOff>332014</xdr:colOff>
                    <xdr:row>66</xdr:row>
                    <xdr:rowOff>27214</xdr:rowOff>
                  </to>
                </anchor>
              </controlPr>
            </control>
          </mc:Choice>
        </mc:AlternateContent>
        <mc:AlternateContent xmlns:mc="http://schemas.openxmlformats.org/markup-compatibility/2006">
          <mc:Choice Requires="x14">
            <control shapeId="69946" r:id="rId222" name="Check Box 314">
              <controlPr defaultSize="0" autoFill="0" autoLine="0" autoPict="0">
                <anchor moveWithCells="1">
                  <from>
                    <xdr:col>0</xdr:col>
                    <xdr:colOff>0</xdr:colOff>
                    <xdr:row>65</xdr:row>
                    <xdr:rowOff>146957</xdr:rowOff>
                  </from>
                  <to>
                    <xdr:col>0</xdr:col>
                    <xdr:colOff>332014</xdr:colOff>
                    <xdr:row>67</xdr:row>
                    <xdr:rowOff>10886</xdr:rowOff>
                  </to>
                </anchor>
              </controlPr>
            </control>
          </mc:Choice>
        </mc:AlternateContent>
        <mc:AlternateContent xmlns:mc="http://schemas.openxmlformats.org/markup-compatibility/2006">
          <mc:Choice Requires="x14">
            <control shapeId="69947" r:id="rId223" name="Check Box 315">
              <controlPr defaultSize="0" autoFill="0" autoLine="0" autoPict="0">
                <anchor moveWithCells="1">
                  <from>
                    <xdr:col>0</xdr:col>
                    <xdr:colOff>0</xdr:colOff>
                    <xdr:row>72</xdr:row>
                    <xdr:rowOff>152400</xdr:rowOff>
                  </from>
                  <to>
                    <xdr:col>0</xdr:col>
                    <xdr:colOff>332014</xdr:colOff>
                    <xdr:row>74</xdr:row>
                    <xdr:rowOff>16329</xdr:rowOff>
                  </to>
                </anchor>
              </controlPr>
            </control>
          </mc:Choice>
        </mc:AlternateContent>
        <mc:AlternateContent xmlns:mc="http://schemas.openxmlformats.org/markup-compatibility/2006">
          <mc:Choice Requires="x14">
            <control shapeId="69948" r:id="rId224" name="Check Box 316">
              <controlPr defaultSize="0" autoFill="0" autoLine="0" autoPict="0">
                <anchor moveWithCells="1">
                  <from>
                    <xdr:col>0</xdr:col>
                    <xdr:colOff>0</xdr:colOff>
                    <xdr:row>73</xdr:row>
                    <xdr:rowOff>168729</xdr:rowOff>
                  </from>
                  <to>
                    <xdr:col>0</xdr:col>
                    <xdr:colOff>332014</xdr:colOff>
                    <xdr:row>75</xdr:row>
                    <xdr:rowOff>32657</xdr:rowOff>
                  </to>
                </anchor>
              </controlPr>
            </control>
          </mc:Choice>
        </mc:AlternateContent>
        <mc:AlternateContent xmlns:mc="http://schemas.openxmlformats.org/markup-compatibility/2006">
          <mc:Choice Requires="x14">
            <control shapeId="69949" r:id="rId225" name="Check Box 317">
              <controlPr defaultSize="0" autoFill="0" autoLine="0" autoPict="0">
                <anchor moveWithCells="1">
                  <from>
                    <xdr:col>0</xdr:col>
                    <xdr:colOff>0</xdr:colOff>
                    <xdr:row>74</xdr:row>
                    <xdr:rowOff>157843</xdr:rowOff>
                  </from>
                  <to>
                    <xdr:col>0</xdr:col>
                    <xdr:colOff>332014</xdr:colOff>
                    <xdr:row>76</xdr:row>
                    <xdr:rowOff>21771</xdr:rowOff>
                  </to>
                </anchor>
              </controlPr>
            </control>
          </mc:Choice>
        </mc:AlternateContent>
        <mc:AlternateContent xmlns:mc="http://schemas.openxmlformats.org/markup-compatibility/2006">
          <mc:Choice Requires="x14">
            <control shapeId="69950" r:id="rId226" name="Check Box 318">
              <controlPr defaultSize="0" autoFill="0" autoLine="0" autoPict="0">
                <anchor moveWithCells="1">
                  <from>
                    <xdr:col>0</xdr:col>
                    <xdr:colOff>0</xdr:colOff>
                    <xdr:row>75</xdr:row>
                    <xdr:rowOff>163286</xdr:rowOff>
                  </from>
                  <to>
                    <xdr:col>0</xdr:col>
                    <xdr:colOff>332014</xdr:colOff>
                    <xdr:row>77</xdr:row>
                    <xdr:rowOff>27214</xdr:rowOff>
                  </to>
                </anchor>
              </controlPr>
            </control>
          </mc:Choice>
        </mc:AlternateContent>
        <mc:AlternateContent xmlns:mc="http://schemas.openxmlformats.org/markup-compatibility/2006">
          <mc:Choice Requires="x14">
            <control shapeId="69951" r:id="rId227" name="Check Box 319">
              <controlPr defaultSize="0" autoFill="0" autoLine="0" autoPict="0">
                <anchor moveWithCells="1">
                  <from>
                    <xdr:col>0</xdr:col>
                    <xdr:colOff>0</xdr:colOff>
                    <xdr:row>76</xdr:row>
                    <xdr:rowOff>157843</xdr:rowOff>
                  </from>
                  <to>
                    <xdr:col>0</xdr:col>
                    <xdr:colOff>332014</xdr:colOff>
                    <xdr:row>78</xdr:row>
                    <xdr:rowOff>21771</xdr:rowOff>
                  </to>
                </anchor>
              </controlPr>
            </control>
          </mc:Choice>
        </mc:AlternateContent>
        <mc:AlternateContent xmlns:mc="http://schemas.openxmlformats.org/markup-compatibility/2006">
          <mc:Choice Requires="x14">
            <control shapeId="69952" r:id="rId228" name="Check Box 320">
              <controlPr defaultSize="0" autoFill="0" autoLine="0" autoPict="0">
                <anchor moveWithCells="1">
                  <from>
                    <xdr:col>0</xdr:col>
                    <xdr:colOff>0</xdr:colOff>
                    <xdr:row>77</xdr:row>
                    <xdr:rowOff>163286</xdr:rowOff>
                  </from>
                  <to>
                    <xdr:col>0</xdr:col>
                    <xdr:colOff>332014</xdr:colOff>
                    <xdr:row>79</xdr:row>
                    <xdr:rowOff>27214</xdr:rowOff>
                  </to>
                </anchor>
              </controlPr>
            </control>
          </mc:Choice>
        </mc:AlternateContent>
        <mc:AlternateContent xmlns:mc="http://schemas.openxmlformats.org/markup-compatibility/2006">
          <mc:Choice Requires="x14">
            <control shapeId="69953" r:id="rId229" name="Check Box 321">
              <controlPr defaultSize="0" autoFill="0" autoLine="0" autoPict="0">
                <anchor moveWithCells="1">
                  <from>
                    <xdr:col>0</xdr:col>
                    <xdr:colOff>0</xdr:colOff>
                    <xdr:row>78</xdr:row>
                    <xdr:rowOff>157843</xdr:rowOff>
                  </from>
                  <to>
                    <xdr:col>0</xdr:col>
                    <xdr:colOff>332014</xdr:colOff>
                    <xdr:row>80</xdr:row>
                    <xdr:rowOff>21771</xdr:rowOff>
                  </to>
                </anchor>
              </controlPr>
            </control>
          </mc:Choice>
        </mc:AlternateContent>
        <mc:AlternateContent xmlns:mc="http://schemas.openxmlformats.org/markup-compatibility/2006">
          <mc:Choice Requires="x14">
            <control shapeId="69954" r:id="rId230" name="Check Box 322">
              <controlPr defaultSize="0" autoFill="0" autoLine="0" autoPict="0">
                <anchor moveWithCells="1">
                  <from>
                    <xdr:col>0</xdr:col>
                    <xdr:colOff>0</xdr:colOff>
                    <xdr:row>17</xdr:row>
                    <xdr:rowOff>152400</xdr:rowOff>
                  </from>
                  <to>
                    <xdr:col>0</xdr:col>
                    <xdr:colOff>332014</xdr:colOff>
                    <xdr:row>19</xdr:row>
                    <xdr:rowOff>16329</xdr:rowOff>
                  </to>
                </anchor>
              </controlPr>
            </control>
          </mc:Choice>
        </mc:AlternateContent>
        <mc:AlternateContent xmlns:mc="http://schemas.openxmlformats.org/markup-compatibility/2006">
          <mc:Choice Requires="x14">
            <control shapeId="69955" r:id="rId231" name="Check Box 323">
              <controlPr defaultSize="0" autoFill="0" autoLine="0" autoPict="0">
                <anchor moveWithCells="1">
                  <from>
                    <xdr:col>0</xdr:col>
                    <xdr:colOff>0</xdr:colOff>
                    <xdr:row>19</xdr:row>
                    <xdr:rowOff>157843</xdr:rowOff>
                  </from>
                  <to>
                    <xdr:col>0</xdr:col>
                    <xdr:colOff>332014</xdr:colOff>
                    <xdr:row>21</xdr:row>
                    <xdr:rowOff>21771</xdr:rowOff>
                  </to>
                </anchor>
              </controlPr>
            </control>
          </mc:Choice>
        </mc:AlternateContent>
        <mc:AlternateContent xmlns:mc="http://schemas.openxmlformats.org/markup-compatibility/2006">
          <mc:Choice Requires="x14">
            <control shapeId="69956" r:id="rId232" name="Check Box 324">
              <controlPr defaultSize="0" autoFill="0" autoLine="0" autoPict="0">
                <anchor moveWithCells="1">
                  <from>
                    <xdr:col>0</xdr:col>
                    <xdr:colOff>0</xdr:colOff>
                    <xdr:row>20</xdr:row>
                    <xdr:rowOff>152400</xdr:rowOff>
                  </from>
                  <to>
                    <xdr:col>0</xdr:col>
                    <xdr:colOff>332014</xdr:colOff>
                    <xdr:row>22</xdr:row>
                    <xdr:rowOff>16329</xdr:rowOff>
                  </to>
                </anchor>
              </controlPr>
            </control>
          </mc:Choice>
        </mc:AlternateContent>
        <mc:AlternateContent xmlns:mc="http://schemas.openxmlformats.org/markup-compatibility/2006">
          <mc:Choice Requires="x14">
            <control shapeId="69958" r:id="rId233" name="Check Box 326">
              <controlPr defaultSize="0" autoFill="0" autoLine="0" autoPict="0">
                <anchor moveWithCells="1">
                  <from>
                    <xdr:col>1</xdr:col>
                    <xdr:colOff>0</xdr:colOff>
                    <xdr:row>18</xdr:row>
                    <xdr:rowOff>163286</xdr:rowOff>
                  </from>
                  <to>
                    <xdr:col>1</xdr:col>
                    <xdr:colOff>332014</xdr:colOff>
                    <xdr:row>20</xdr:row>
                    <xdr:rowOff>27214</xdr:rowOff>
                  </to>
                </anchor>
              </controlPr>
            </control>
          </mc:Choice>
        </mc:AlternateContent>
        <mc:AlternateContent xmlns:mc="http://schemas.openxmlformats.org/markup-compatibility/2006">
          <mc:Choice Requires="x14">
            <control shapeId="69959" r:id="rId234" name="Check Box 327">
              <controlPr defaultSize="0" autoFill="0" autoLine="0" autoPict="0">
                <anchor moveWithCells="1">
                  <from>
                    <xdr:col>0</xdr:col>
                    <xdr:colOff>0</xdr:colOff>
                    <xdr:row>18</xdr:row>
                    <xdr:rowOff>163286</xdr:rowOff>
                  </from>
                  <to>
                    <xdr:col>0</xdr:col>
                    <xdr:colOff>332014</xdr:colOff>
                    <xdr:row>20</xdr:row>
                    <xdr:rowOff>27214</xdr:rowOff>
                  </to>
                </anchor>
              </controlPr>
            </control>
          </mc:Choice>
        </mc:AlternateContent>
        <mc:AlternateContent xmlns:mc="http://schemas.openxmlformats.org/markup-compatibility/2006">
          <mc:Choice Requires="x14">
            <control shapeId="69960" r:id="rId235" name="Check Box 328">
              <controlPr defaultSize="0" autoFill="0" autoLine="0" autoPict="0">
                <anchor moveWithCells="1">
                  <from>
                    <xdr:col>1</xdr:col>
                    <xdr:colOff>0</xdr:colOff>
                    <xdr:row>31</xdr:row>
                    <xdr:rowOff>157843</xdr:rowOff>
                  </from>
                  <to>
                    <xdr:col>1</xdr:col>
                    <xdr:colOff>332014</xdr:colOff>
                    <xdr:row>33</xdr:row>
                    <xdr:rowOff>21771</xdr:rowOff>
                  </to>
                </anchor>
              </controlPr>
            </control>
          </mc:Choice>
        </mc:AlternateContent>
        <mc:AlternateContent xmlns:mc="http://schemas.openxmlformats.org/markup-compatibility/2006">
          <mc:Choice Requires="x14">
            <control shapeId="69961" r:id="rId236" name="Check Box 329">
              <controlPr defaultSize="0" autoFill="0" autoLine="0" autoPict="0">
                <anchor moveWithCells="1">
                  <from>
                    <xdr:col>1</xdr:col>
                    <xdr:colOff>5443</xdr:colOff>
                    <xdr:row>32</xdr:row>
                    <xdr:rowOff>157843</xdr:rowOff>
                  </from>
                  <to>
                    <xdr:col>1</xdr:col>
                    <xdr:colOff>337457</xdr:colOff>
                    <xdr:row>34</xdr:row>
                    <xdr:rowOff>21771</xdr:rowOff>
                  </to>
                </anchor>
              </controlPr>
            </control>
          </mc:Choice>
        </mc:AlternateContent>
        <mc:AlternateContent xmlns:mc="http://schemas.openxmlformats.org/markup-compatibility/2006">
          <mc:Choice Requires="x14">
            <control shapeId="69962" r:id="rId237" name="Check Box 330">
              <controlPr defaultSize="0" autoFill="0" autoLine="0" autoPict="0">
                <anchor moveWithCells="1">
                  <from>
                    <xdr:col>0</xdr:col>
                    <xdr:colOff>0</xdr:colOff>
                    <xdr:row>31</xdr:row>
                    <xdr:rowOff>168729</xdr:rowOff>
                  </from>
                  <to>
                    <xdr:col>0</xdr:col>
                    <xdr:colOff>332014</xdr:colOff>
                    <xdr:row>33</xdr:row>
                    <xdr:rowOff>32657</xdr:rowOff>
                  </to>
                </anchor>
              </controlPr>
            </control>
          </mc:Choice>
        </mc:AlternateContent>
        <mc:AlternateContent xmlns:mc="http://schemas.openxmlformats.org/markup-compatibility/2006">
          <mc:Choice Requires="x14">
            <control shapeId="69963" r:id="rId238" name="Check Box 331">
              <controlPr defaultSize="0" autoFill="0" autoLine="0" autoPict="0">
                <anchor moveWithCells="1">
                  <from>
                    <xdr:col>0</xdr:col>
                    <xdr:colOff>0</xdr:colOff>
                    <xdr:row>32</xdr:row>
                    <xdr:rowOff>163286</xdr:rowOff>
                  </from>
                  <to>
                    <xdr:col>0</xdr:col>
                    <xdr:colOff>332014</xdr:colOff>
                    <xdr:row>34</xdr:row>
                    <xdr:rowOff>27214</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BCA64-CEE1-4565-B7C8-AE249819C77B}">
  <sheetPr>
    <tabColor theme="9"/>
  </sheetPr>
  <dimension ref="A1:AD72"/>
  <sheetViews>
    <sheetView topLeftCell="B2" zoomScaleNormal="100" workbookViewId="0">
      <selection activeCell="R2" sqref="R2"/>
    </sheetView>
  </sheetViews>
  <sheetFormatPr defaultRowHeight="14.6" x14ac:dyDescent="0.4"/>
  <cols>
    <col min="1" max="1" width="10.07421875" bestFit="1" customWidth="1"/>
    <col min="2" max="2" width="10.07421875" customWidth="1"/>
    <col min="3" max="3" width="9.3046875" customWidth="1"/>
    <col min="4" max="4" width="11.765625" customWidth="1"/>
    <col min="5" max="5" width="11.3828125" customWidth="1"/>
    <col min="6" max="6" width="11.07421875" customWidth="1"/>
    <col min="7" max="7" width="5.765625" customWidth="1"/>
    <col min="8" max="8" width="7.69140625" customWidth="1"/>
    <col min="9" max="9" width="7.3828125" customWidth="1"/>
    <col min="10" max="10" width="6.84375" customWidth="1"/>
    <col min="11" max="11" width="8.3046875" customWidth="1"/>
    <col min="12" max="12" width="5.23046875" customWidth="1"/>
    <col min="18" max="19" width="10.07421875" bestFit="1" customWidth="1"/>
  </cols>
  <sheetData>
    <row r="1" spans="1:30" x14ac:dyDescent="0.4">
      <c r="A1" s="46"/>
      <c r="B1" s="46"/>
      <c r="C1" s="46"/>
      <c r="D1" s="46"/>
      <c r="E1" s="46"/>
      <c r="F1" s="46"/>
      <c r="G1" s="46"/>
      <c r="H1" s="46"/>
      <c r="I1" s="46"/>
      <c r="J1" s="46"/>
      <c r="K1" s="46"/>
      <c r="L1" s="46"/>
      <c r="M1" s="46"/>
      <c r="N1" s="46"/>
      <c r="O1" s="46"/>
    </row>
    <row r="2" spans="1:30" x14ac:dyDescent="0.4">
      <c r="A2" s="46"/>
      <c r="B2" s="46"/>
      <c r="C2" s="46"/>
      <c r="D2" s="173" t="s">
        <v>31</v>
      </c>
      <c r="E2" s="173"/>
      <c r="F2" s="173"/>
      <c r="G2" s="173"/>
      <c r="H2" s="173"/>
      <c r="I2" s="173"/>
      <c r="J2" s="173"/>
      <c r="K2" s="173"/>
      <c r="L2" s="173"/>
      <c r="M2" s="46"/>
      <c r="N2" s="46"/>
      <c r="O2" s="46"/>
      <c r="S2" s="30"/>
    </row>
    <row r="3" spans="1:30" x14ac:dyDescent="0.4">
      <c r="A3" s="46"/>
      <c r="B3" s="46"/>
      <c r="C3" s="46"/>
      <c r="D3" s="46"/>
      <c r="E3" s="46"/>
      <c r="F3" s="46"/>
      <c r="G3" s="46"/>
      <c r="H3" s="46"/>
      <c r="I3" s="46"/>
      <c r="J3" s="46"/>
      <c r="K3" s="46"/>
      <c r="L3" s="46"/>
      <c r="M3" s="46"/>
      <c r="N3" s="46"/>
      <c r="O3" s="46"/>
      <c r="R3" s="1"/>
      <c r="S3" s="1"/>
      <c r="T3" s="1"/>
      <c r="U3" s="1"/>
      <c r="V3" s="1"/>
      <c r="W3" s="1"/>
      <c r="X3" s="1"/>
    </row>
    <row r="4" spans="1:30" x14ac:dyDescent="0.4">
      <c r="R4" s="1"/>
      <c r="S4" s="1"/>
      <c r="T4" s="1"/>
      <c r="U4" s="1"/>
      <c r="V4" s="1"/>
      <c r="W4" s="1"/>
      <c r="X4" s="1"/>
    </row>
    <row r="5" spans="1:30" x14ac:dyDescent="0.4">
      <c r="R5" s="1"/>
      <c r="S5" s="1"/>
      <c r="T5" s="1"/>
      <c r="U5" s="1"/>
      <c r="V5" s="1"/>
      <c r="W5" s="1"/>
      <c r="X5" s="1"/>
    </row>
    <row r="6" spans="1:30" x14ac:dyDescent="0.4">
      <c r="A6" s="174" t="s">
        <v>32</v>
      </c>
      <c r="B6" s="174"/>
      <c r="C6" s="174"/>
      <c r="D6" s="174"/>
      <c r="E6" s="174"/>
      <c r="F6" s="174"/>
      <c r="G6" s="174"/>
      <c r="H6" s="174"/>
      <c r="I6" s="174"/>
      <c r="J6" s="174"/>
      <c r="K6" s="174"/>
      <c r="L6" s="174"/>
      <c r="M6" s="46"/>
      <c r="N6" s="46"/>
      <c r="O6" s="46"/>
      <c r="R6" s="1"/>
      <c r="S6" s="1"/>
      <c r="T6" s="1"/>
      <c r="U6" s="1"/>
      <c r="V6" s="1"/>
      <c r="W6" s="1"/>
      <c r="X6" s="1"/>
    </row>
    <row r="7" spans="1:30" x14ac:dyDescent="0.4">
      <c r="A7" t="s">
        <v>23</v>
      </c>
      <c r="B7" t="str" cm="1">
        <f t="array" ref="B7">INDEX(B10:B21,MATCH(TRUE,INDEX((B10:B21&lt;&gt;0),0),0))</f>
        <v/>
      </c>
      <c r="C7" t="str">
        <f>IFERROR(IF(B7=B8," "&amp;B7,RIGHT(B7,2)&amp;"/"&amp;RIGHT(B8,2)),"")</f>
        <v/>
      </c>
      <c r="G7" s="18"/>
      <c r="R7" s="1"/>
      <c r="S7" s="1"/>
      <c r="T7" s="1"/>
      <c r="U7" s="1"/>
      <c r="V7" s="1"/>
      <c r="W7" s="1"/>
      <c r="X7" s="1"/>
    </row>
    <row r="8" spans="1:30" x14ac:dyDescent="0.4">
      <c r="A8" t="s">
        <v>24</v>
      </c>
      <c r="B8" t="e" cm="1">
        <f t="array" ref="B8">LOOKUP(2,1/(B10:B21&lt;&gt;""),B10:B21)</f>
        <v>#N/A</v>
      </c>
      <c r="G8" s="74" t="s">
        <v>90</v>
      </c>
      <c r="M8" t="s">
        <v>97</v>
      </c>
      <c r="N8" t="s">
        <v>96</v>
      </c>
      <c r="R8" s="1"/>
      <c r="S8" s="1"/>
      <c r="T8" s="1"/>
      <c r="U8" s="1"/>
      <c r="V8" s="1"/>
      <c r="W8" s="1"/>
      <c r="X8" s="1"/>
    </row>
    <row r="9" spans="1:30" x14ac:dyDescent="0.4">
      <c r="A9" s="74" t="s">
        <v>91</v>
      </c>
      <c r="B9" s="74" t="s">
        <v>92</v>
      </c>
      <c r="C9" s="74" t="s">
        <v>93</v>
      </c>
      <c r="D9" s="74" t="s">
        <v>94</v>
      </c>
      <c r="E9" s="74"/>
      <c r="F9" s="73" t="s">
        <v>3</v>
      </c>
      <c r="G9" s="74" t="s">
        <v>89</v>
      </c>
      <c r="H9" s="74"/>
      <c r="I9" s="172" t="s">
        <v>98</v>
      </c>
      <c r="J9" s="172"/>
      <c r="K9" s="172" t="s">
        <v>100</v>
      </c>
      <c r="L9" s="172"/>
      <c r="M9" s="172" t="s">
        <v>99</v>
      </c>
      <c r="N9" s="172"/>
      <c r="O9" s="74"/>
      <c r="P9" s="74"/>
      <c r="R9" s="1"/>
      <c r="S9" s="1"/>
      <c r="T9" s="1"/>
      <c r="U9" s="1"/>
      <c r="V9" s="1"/>
      <c r="W9" s="1"/>
      <c r="X9" s="1"/>
    </row>
    <row r="10" spans="1:30" x14ac:dyDescent="0.4">
      <c r="A10" s="30" t="str">
        <f>IF(Planlægning!C7&lt;&gt;"",Planlægning!C7,"")</f>
        <v>Indsæt dato</v>
      </c>
      <c r="B10" t="str">
        <f t="shared" ref="B10:B21" si="0">IFERROR(YEAR(A10),"")</f>
        <v/>
      </c>
      <c r="C10" s="1" t="str">
        <f t="shared" ref="C10:C21" si="1">IFERROR(MONTH(A10),LEFT(A10,3))</f>
        <v>Ind</v>
      </c>
      <c r="D10" t="str">
        <f>IF(COUNTIF($C$10:C10,IF(C10="","xxx",C10))&gt;1,"DUP","")</f>
        <v/>
      </c>
      <c r="E10" t="str">
        <f>(IF(D11&lt;&gt;"DUP",TEXT(A10,"d. mmm"),TEXT(A10,"d. mmm")&amp;CHAR(10)&amp;TEXT(A11,"d. mmm")))</f>
        <v>Indsæt dato</v>
      </c>
      <c r="F10" s="18">
        <v>1</v>
      </c>
      <c r="G10" s="18" t="s">
        <v>10</v>
      </c>
      <c r="H10" t="s">
        <v>86</v>
      </c>
      <c r="I10" s="24" t="str">
        <f t="shared" ref="I10:I21" si="2">IF(A10&lt;&gt;"",TEXT(A10,"mmm"),"")</f>
        <v>Indsæt dato</v>
      </c>
      <c r="J10" s="1" t="str">
        <f t="shared" ref="J10:J21" si="3">IF(COUNTIF($C$10:$C$21,G10),G10,"")</f>
        <v/>
      </c>
      <c r="K10" t="str">
        <f t="shared" ref="K10:K21" si="4">IF(COUNTIF($I$10:$I$21,G10),G10,"")</f>
        <v/>
      </c>
      <c r="M10" s="74" t="str">
        <f>IF(K10&lt;&gt;"",IFERROR(INDEX($E$10:$E$21,MATCH(K10,$I$10:$I$21,0),1),""),J10)</f>
        <v/>
      </c>
      <c r="N10" t="str">
        <f>IF(M10="",G10,"")</f>
        <v>Jan</v>
      </c>
      <c r="O10">
        <v>1</v>
      </c>
      <c r="Q10" s="30"/>
      <c r="R10" s="48"/>
      <c r="S10" s="48"/>
      <c r="T10" s="44"/>
      <c r="U10" s="44"/>
      <c r="V10" s="48"/>
      <c r="W10" s="44"/>
      <c r="X10" s="1"/>
      <c r="Z10" s="1"/>
      <c r="AD10" s="18"/>
    </row>
    <row r="11" spans="1:30" x14ac:dyDescent="0.4">
      <c r="A11" s="30" t="str">
        <f>IF(Planlægning!C9&lt;&gt;"",Planlægning!C9,"")</f>
        <v/>
      </c>
      <c r="B11" t="str">
        <f t="shared" si="0"/>
        <v/>
      </c>
      <c r="C11" s="1" t="str">
        <f t="shared" si="1"/>
        <v/>
      </c>
      <c r="D11" t="str">
        <f>IF(COUNTIF($C$10:C11,IF(C11="","xxx",C11))&gt;1,"DUP","")</f>
        <v/>
      </c>
      <c r="E11" t="str">
        <f t="shared" ref="E11:E21" si="5">(IF(D12&lt;&gt;"DUP",TEXT(A11,"d. mmm"),TEXT(A11,"d. mmm")&amp;CHAR(10)&amp;TEXT(A12,"d. mmm")))</f>
        <v/>
      </c>
      <c r="F11" s="18">
        <v>2</v>
      </c>
      <c r="G11" s="18" t="s">
        <v>11</v>
      </c>
      <c r="H11" t="s">
        <v>74</v>
      </c>
      <c r="I11" s="24" t="str">
        <f t="shared" si="2"/>
        <v/>
      </c>
      <c r="J11" s="1" t="str">
        <f t="shared" si="3"/>
        <v/>
      </c>
      <c r="K11" t="str">
        <f t="shared" si="4"/>
        <v/>
      </c>
      <c r="M11" s="74" t="str">
        <f t="shared" ref="M11:M21" si="6">IF(K11&lt;&gt;"",IFERROR(INDEX($E$10:$E$21,MATCH(K11,$I$10:$I$21,0),1),""),J11)</f>
        <v/>
      </c>
      <c r="N11" t="str">
        <f t="shared" ref="N11:N21" si="7">IF(M11="",G11,"")</f>
        <v>Feb</v>
      </c>
      <c r="O11">
        <v>1</v>
      </c>
      <c r="Q11" s="30"/>
      <c r="R11" s="48"/>
      <c r="S11" s="48"/>
      <c r="T11" s="44"/>
      <c r="U11" s="44"/>
      <c r="V11" s="48"/>
      <c r="W11" s="44"/>
      <c r="X11" s="1"/>
      <c r="Z11" s="1"/>
      <c r="AD11" s="18"/>
    </row>
    <row r="12" spans="1:30" x14ac:dyDescent="0.4">
      <c r="A12" s="30" t="str">
        <f>IF(Planlægning!C11&lt;&gt;"",Planlægning!C11,"")</f>
        <v/>
      </c>
      <c r="B12" t="str">
        <f t="shared" si="0"/>
        <v/>
      </c>
      <c r="C12" s="1" t="str">
        <f t="shared" si="1"/>
        <v/>
      </c>
      <c r="D12" t="str">
        <f>IF(COUNTIF($C$10:C12,IF(C12="","xxx",C12))&gt;1,"DUP","")</f>
        <v/>
      </c>
      <c r="E12" t="str">
        <f t="shared" si="5"/>
        <v/>
      </c>
      <c r="F12" s="18">
        <v>3</v>
      </c>
      <c r="G12" s="18" t="s">
        <v>12</v>
      </c>
      <c r="H12" t="s">
        <v>75</v>
      </c>
      <c r="I12" s="24" t="str">
        <f t="shared" si="2"/>
        <v/>
      </c>
      <c r="J12" s="1" t="str">
        <f t="shared" si="3"/>
        <v/>
      </c>
      <c r="K12" t="str">
        <f t="shared" si="4"/>
        <v/>
      </c>
      <c r="M12" s="74" t="str">
        <f t="shared" si="6"/>
        <v/>
      </c>
      <c r="N12" t="str">
        <f t="shared" si="7"/>
        <v>Mar</v>
      </c>
      <c r="O12">
        <v>1</v>
      </c>
      <c r="Q12" s="30"/>
      <c r="R12" s="48"/>
      <c r="S12" s="48"/>
      <c r="T12" s="44"/>
      <c r="U12" s="44"/>
      <c r="V12" s="48"/>
      <c r="W12" s="44"/>
      <c r="X12" s="1"/>
      <c r="Z12" s="1"/>
      <c r="AD12" s="18"/>
    </row>
    <row r="13" spans="1:30" x14ac:dyDescent="0.4">
      <c r="A13" s="30" t="str">
        <f>IF(Planlægning!C13&lt;&gt;"",Planlægning!C13,"")</f>
        <v/>
      </c>
      <c r="B13" t="str">
        <f t="shared" si="0"/>
        <v/>
      </c>
      <c r="C13" s="1" t="str">
        <f t="shared" si="1"/>
        <v/>
      </c>
      <c r="D13" t="str">
        <f>IF(COUNTIF($C$10:C13,IF(C13="","xxx",C13))&gt;1,"DUP","")</f>
        <v/>
      </c>
      <c r="E13" t="str">
        <f t="shared" si="5"/>
        <v/>
      </c>
      <c r="F13" s="18">
        <v>4</v>
      </c>
      <c r="G13" s="18" t="s">
        <v>13</v>
      </c>
      <c r="H13" t="s">
        <v>76</v>
      </c>
      <c r="I13" s="24" t="str">
        <f t="shared" si="2"/>
        <v/>
      </c>
      <c r="J13" s="1" t="str">
        <f t="shared" si="3"/>
        <v/>
      </c>
      <c r="K13" t="str">
        <f t="shared" si="4"/>
        <v/>
      </c>
      <c r="M13" s="74" t="str">
        <f t="shared" si="6"/>
        <v/>
      </c>
      <c r="N13" t="str">
        <f t="shared" si="7"/>
        <v>Apr</v>
      </c>
      <c r="O13">
        <v>1</v>
      </c>
      <c r="Q13" s="30"/>
      <c r="R13" s="48"/>
      <c r="S13" s="48"/>
      <c r="T13" s="44"/>
      <c r="U13" s="44"/>
      <c r="V13" s="48"/>
      <c r="W13" s="44"/>
      <c r="X13" s="1"/>
      <c r="Z13" s="1"/>
      <c r="AD13" s="18"/>
    </row>
    <row r="14" spans="1:30" x14ac:dyDescent="0.4">
      <c r="A14" s="30" t="str">
        <f>IF(Planlægning!C15&lt;&gt;"",Planlægning!C15,"")</f>
        <v/>
      </c>
      <c r="B14" t="str">
        <f t="shared" si="0"/>
        <v/>
      </c>
      <c r="C14" s="1" t="str">
        <f>IFERROR(MONTH(A14),LEFT(A14,3))</f>
        <v/>
      </c>
      <c r="D14" t="str">
        <f>IF(COUNTIF($C$10:C14,IF(C14="","xxx",C14))&gt;1,"DUP","")</f>
        <v/>
      </c>
      <c r="E14" t="str">
        <f t="shared" si="5"/>
        <v/>
      </c>
      <c r="F14" s="18">
        <v>5</v>
      </c>
      <c r="G14" s="18" t="s">
        <v>14</v>
      </c>
      <c r="H14" t="s">
        <v>14</v>
      </c>
      <c r="I14" s="24" t="str">
        <f t="shared" si="2"/>
        <v/>
      </c>
      <c r="J14" s="1" t="str">
        <f>IF(COUNTIF($C$10:$C$21,G14),G14,"")</f>
        <v/>
      </c>
      <c r="K14" t="str">
        <f t="shared" si="4"/>
        <v/>
      </c>
      <c r="M14" s="74" t="str">
        <f t="shared" si="6"/>
        <v/>
      </c>
      <c r="N14" t="str">
        <f t="shared" si="7"/>
        <v>Maj</v>
      </c>
      <c r="O14">
        <v>1</v>
      </c>
      <c r="Q14" s="30"/>
      <c r="R14" s="48"/>
      <c r="S14" s="48"/>
      <c r="T14" s="44"/>
      <c r="U14" s="44"/>
      <c r="V14" s="48"/>
      <c r="W14" s="44"/>
      <c r="X14" s="1"/>
      <c r="Z14" s="1"/>
      <c r="AD14" s="18"/>
    </row>
    <row r="15" spans="1:30" x14ac:dyDescent="0.4">
      <c r="A15" s="30" t="str">
        <f>IF(Planlægning!C17&lt;&gt;"",Planlægning!C17,"")</f>
        <v/>
      </c>
      <c r="B15" t="str">
        <f t="shared" si="0"/>
        <v/>
      </c>
      <c r="C15" s="1" t="str">
        <f t="shared" si="1"/>
        <v/>
      </c>
      <c r="D15" t="str">
        <f>IF(COUNTIF($C$10:C15,IF(C15="","xxx",C15))&gt;1,"DUP","")</f>
        <v/>
      </c>
      <c r="E15" t="str">
        <f t="shared" si="5"/>
        <v/>
      </c>
      <c r="F15" s="18">
        <v>6</v>
      </c>
      <c r="G15" s="18" t="s">
        <v>15</v>
      </c>
      <c r="H15" t="s">
        <v>77</v>
      </c>
      <c r="I15" s="24" t="str">
        <f t="shared" si="2"/>
        <v/>
      </c>
      <c r="J15" s="1" t="str">
        <f t="shared" si="3"/>
        <v/>
      </c>
      <c r="K15" t="str">
        <f t="shared" si="4"/>
        <v/>
      </c>
      <c r="M15" s="74" t="str">
        <f t="shared" si="6"/>
        <v/>
      </c>
      <c r="N15" t="str">
        <f t="shared" si="7"/>
        <v>Jun</v>
      </c>
      <c r="O15">
        <v>1</v>
      </c>
      <c r="Q15" s="30"/>
      <c r="R15" s="48"/>
      <c r="S15" s="48"/>
      <c r="T15" s="44"/>
      <c r="U15" s="44"/>
      <c r="V15" s="48"/>
      <c r="W15" s="44"/>
      <c r="X15" s="1"/>
      <c r="Z15" s="1"/>
      <c r="AD15" s="18"/>
    </row>
    <row r="16" spans="1:30" x14ac:dyDescent="0.4">
      <c r="A16" s="30" t="str">
        <f>IF(Planlægning!C19&lt;&gt;"",Planlægning!C19,"")</f>
        <v/>
      </c>
      <c r="B16" t="str">
        <f t="shared" si="0"/>
        <v/>
      </c>
      <c r="C16" s="1" t="str">
        <f t="shared" si="1"/>
        <v/>
      </c>
      <c r="D16" t="str">
        <f>IF(COUNTIF($C$10:C16,IF(C16="","xxx",C16))&gt;1,"DUP","")</f>
        <v/>
      </c>
      <c r="E16" t="str">
        <f t="shared" si="5"/>
        <v/>
      </c>
      <c r="F16" s="18">
        <v>7</v>
      </c>
      <c r="G16" s="18" t="s">
        <v>16</v>
      </c>
      <c r="H16" t="s">
        <v>78</v>
      </c>
      <c r="I16" s="24" t="str">
        <f t="shared" si="2"/>
        <v/>
      </c>
      <c r="J16" s="1" t="str">
        <f t="shared" si="3"/>
        <v/>
      </c>
      <c r="K16" t="str">
        <f t="shared" si="4"/>
        <v/>
      </c>
      <c r="M16" s="74" t="str">
        <f t="shared" si="6"/>
        <v/>
      </c>
      <c r="N16" t="str">
        <f t="shared" si="7"/>
        <v>Jul</v>
      </c>
      <c r="O16">
        <v>1</v>
      </c>
      <c r="Q16" s="30"/>
      <c r="R16" s="48"/>
      <c r="S16" s="48"/>
      <c r="T16" s="44"/>
      <c r="U16" s="44"/>
      <c r="V16" s="48"/>
      <c r="W16" s="44"/>
      <c r="X16" s="1"/>
      <c r="Z16" s="1"/>
      <c r="AD16" s="18"/>
    </row>
    <row r="17" spans="1:30" x14ac:dyDescent="0.4">
      <c r="A17" s="30" t="str">
        <f>IF(Planlægning!C21&lt;&gt;"",Planlægning!C21,"")</f>
        <v/>
      </c>
      <c r="B17" t="str">
        <f t="shared" si="0"/>
        <v/>
      </c>
      <c r="C17" s="1" t="str">
        <f t="shared" si="1"/>
        <v/>
      </c>
      <c r="D17" t="str">
        <f>IF(COUNTIF($C$10:C17,IF(C17="","xxx",C17))&gt;1,"DUP","")</f>
        <v/>
      </c>
      <c r="E17" t="str">
        <f t="shared" si="5"/>
        <v/>
      </c>
      <c r="F17" s="18">
        <v>8</v>
      </c>
      <c r="G17" s="18" t="s">
        <v>17</v>
      </c>
      <c r="H17" t="s">
        <v>79</v>
      </c>
      <c r="I17" s="24" t="str">
        <f t="shared" si="2"/>
        <v/>
      </c>
      <c r="J17" s="1" t="str">
        <f t="shared" si="3"/>
        <v/>
      </c>
      <c r="K17" t="str">
        <f t="shared" si="4"/>
        <v/>
      </c>
      <c r="M17" s="74" t="str">
        <f t="shared" si="6"/>
        <v/>
      </c>
      <c r="N17" t="str">
        <f t="shared" si="7"/>
        <v>Aug</v>
      </c>
      <c r="O17">
        <v>1</v>
      </c>
      <c r="Q17" s="30"/>
      <c r="R17" s="48"/>
      <c r="S17" s="48"/>
      <c r="T17" s="44"/>
      <c r="U17" s="44"/>
      <c r="V17" s="48"/>
      <c r="W17" s="44"/>
      <c r="X17" s="1"/>
      <c r="Z17" s="1"/>
      <c r="AD17" s="18"/>
    </row>
    <row r="18" spans="1:30" x14ac:dyDescent="0.4">
      <c r="A18" s="30" t="str">
        <f>IF(Planlægning!C23&lt;&gt;"",Planlægning!C23,"")</f>
        <v/>
      </c>
      <c r="B18" t="str">
        <f t="shared" si="0"/>
        <v/>
      </c>
      <c r="C18" s="1" t="str">
        <f t="shared" si="1"/>
        <v/>
      </c>
      <c r="D18" t="str">
        <f>IF(COUNTIF($C$10:C18,IF(C18="","xxx",C18))&gt;1,"DUP","")</f>
        <v/>
      </c>
      <c r="E18" t="str">
        <f t="shared" si="5"/>
        <v/>
      </c>
      <c r="F18" s="18">
        <v>9</v>
      </c>
      <c r="G18" s="18" t="s">
        <v>18</v>
      </c>
      <c r="H18" t="s">
        <v>80</v>
      </c>
      <c r="I18" s="24" t="str">
        <f t="shared" si="2"/>
        <v/>
      </c>
      <c r="J18" s="1" t="str">
        <f t="shared" si="3"/>
        <v/>
      </c>
      <c r="K18" t="str">
        <f t="shared" si="4"/>
        <v/>
      </c>
      <c r="M18" s="74" t="str">
        <f>IF(K18&lt;&gt;"",IFERROR(INDEX($E$10:$E$21,MATCH(K18,$I$10:$I$21,0),1),""),J18)</f>
        <v/>
      </c>
      <c r="N18" t="str">
        <f t="shared" si="7"/>
        <v>Sep</v>
      </c>
      <c r="O18">
        <v>1</v>
      </c>
      <c r="Q18" s="30"/>
      <c r="R18" s="48"/>
      <c r="S18" s="48"/>
      <c r="T18" s="44"/>
      <c r="U18" s="44"/>
      <c r="V18" s="48"/>
      <c r="W18" s="44"/>
      <c r="X18" s="1"/>
      <c r="Z18" s="1"/>
      <c r="AD18" s="18"/>
    </row>
    <row r="19" spans="1:30" x14ac:dyDescent="0.4">
      <c r="A19" s="30" t="str">
        <f>IF(Planlægning!C25&lt;&gt;"",Planlægning!C25,"")</f>
        <v/>
      </c>
      <c r="B19" t="str">
        <f t="shared" si="0"/>
        <v/>
      </c>
      <c r="C19" s="1" t="str">
        <f t="shared" si="1"/>
        <v/>
      </c>
      <c r="D19" t="str">
        <f>IF(COUNTIF($C$10:C19,IF(C19="","xxx",C19))&gt;1,"DUP","")</f>
        <v/>
      </c>
      <c r="E19" t="str">
        <f t="shared" si="5"/>
        <v/>
      </c>
      <c r="F19" s="18">
        <v>10</v>
      </c>
      <c r="G19" s="18" t="s">
        <v>19</v>
      </c>
      <c r="H19" t="s">
        <v>95</v>
      </c>
      <c r="I19" s="24" t="str">
        <f t="shared" si="2"/>
        <v/>
      </c>
      <c r="J19" s="1" t="str">
        <f t="shared" si="3"/>
        <v/>
      </c>
      <c r="K19" t="str">
        <f t="shared" si="4"/>
        <v/>
      </c>
      <c r="M19" s="74" t="str">
        <f t="shared" si="6"/>
        <v/>
      </c>
      <c r="N19" t="str">
        <f t="shared" si="7"/>
        <v>Okt</v>
      </c>
      <c r="O19">
        <v>1</v>
      </c>
      <c r="Q19" s="30"/>
      <c r="R19" s="48"/>
      <c r="S19" s="48"/>
      <c r="T19" s="44"/>
      <c r="U19" s="44"/>
      <c r="V19" s="48"/>
      <c r="W19" s="44"/>
      <c r="X19" s="1"/>
      <c r="Z19" s="1"/>
      <c r="AD19" s="18"/>
    </row>
    <row r="20" spans="1:30" x14ac:dyDescent="0.4">
      <c r="A20" s="30" t="str">
        <f>IF(Planlægning!C27&lt;&gt;"",Planlægning!C27,"")</f>
        <v/>
      </c>
      <c r="B20" t="str">
        <f t="shared" si="0"/>
        <v/>
      </c>
      <c r="C20" s="1" t="str">
        <f t="shared" si="1"/>
        <v/>
      </c>
      <c r="D20" t="str">
        <f>IF(COUNTIF($C$10:C20,IF(C20="","xxx",C20))&gt;1,"DUP","")</f>
        <v/>
      </c>
      <c r="E20" t="str">
        <f t="shared" si="5"/>
        <v/>
      </c>
      <c r="F20" s="18">
        <v>11</v>
      </c>
      <c r="G20" s="18" t="s">
        <v>20</v>
      </c>
      <c r="H20" t="s">
        <v>81</v>
      </c>
      <c r="I20" s="24" t="str">
        <f t="shared" si="2"/>
        <v/>
      </c>
      <c r="J20" s="1" t="str">
        <f t="shared" si="3"/>
        <v/>
      </c>
      <c r="K20" t="str">
        <f t="shared" si="4"/>
        <v/>
      </c>
      <c r="M20" s="74" t="str">
        <f t="shared" si="6"/>
        <v/>
      </c>
      <c r="N20" t="str">
        <f t="shared" si="7"/>
        <v>Nov</v>
      </c>
      <c r="O20">
        <v>1</v>
      </c>
      <c r="Q20" s="30"/>
      <c r="R20" s="48"/>
      <c r="S20" s="48"/>
      <c r="T20" s="44"/>
      <c r="U20" s="44"/>
      <c r="V20" s="48"/>
      <c r="W20" s="44"/>
      <c r="X20" s="1"/>
      <c r="Z20" s="1"/>
      <c r="AD20" s="18"/>
    </row>
    <row r="21" spans="1:30" x14ac:dyDescent="0.4">
      <c r="A21" s="30" t="str">
        <f>IF(Planlægning!C29&lt;&gt;"",Planlægning!C29,"")</f>
        <v/>
      </c>
      <c r="B21" t="str">
        <f t="shared" si="0"/>
        <v/>
      </c>
      <c r="C21" s="1" t="str">
        <f t="shared" si="1"/>
        <v/>
      </c>
      <c r="D21" t="str">
        <f>IF(COUNTIF($C$10:C21,IF(C21="","xxx",C21))&gt;1,"DUP","")</f>
        <v/>
      </c>
      <c r="E21" t="str">
        <f t="shared" si="5"/>
        <v/>
      </c>
      <c r="F21" s="18">
        <v>12</v>
      </c>
      <c r="G21" s="18" t="s">
        <v>21</v>
      </c>
      <c r="H21" t="s">
        <v>82</v>
      </c>
      <c r="I21" s="24" t="str">
        <f t="shared" si="2"/>
        <v/>
      </c>
      <c r="J21" s="1" t="str">
        <f t="shared" si="3"/>
        <v/>
      </c>
      <c r="K21" t="str">
        <f t="shared" si="4"/>
        <v/>
      </c>
      <c r="M21" s="74" t="str">
        <f t="shared" si="6"/>
        <v/>
      </c>
      <c r="N21" t="str">
        <f t="shared" si="7"/>
        <v>Dec</v>
      </c>
      <c r="O21">
        <v>1</v>
      </c>
      <c r="Q21" s="30"/>
      <c r="R21" s="48"/>
      <c r="S21" s="48"/>
      <c r="T21" s="44"/>
      <c r="U21" s="44"/>
      <c r="V21" s="48"/>
      <c r="W21" s="44"/>
      <c r="X21" s="1"/>
      <c r="Z21" s="1"/>
      <c r="AD21" s="18"/>
    </row>
    <row r="22" spans="1:30" x14ac:dyDescent="0.4">
      <c r="E22" s="18"/>
      <c r="F22" s="18"/>
      <c r="G22" s="18"/>
      <c r="H22" s="18"/>
      <c r="I22" s="18"/>
      <c r="R22" s="1"/>
      <c r="S22" s="1"/>
      <c r="T22" s="1"/>
      <c r="U22" s="1"/>
      <c r="V22" s="1"/>
      <c r="W22" s="1"/>
      <c r="X22" s="1"/>
    </row>
    <row r="23" spans="1:30" x14ac:dyDescent="0.4">
      <c r="A23" s="175" t="s">
        <v>33</v>
      </c>
      <c r="B23" s="175"/>
      <c r="C23" s="175"/>
      <c r="D23" s="175"/>
      <c r="E23" s="175"/>
      <c r="F23" s="175"/>
      <c r="G23" s="175"/>
      <c r="H23" s="175"/>
      <c r="I23" s="175"/>
      <c r="J23" s="175"/>
      <c r="K23" s="175"/>
      <c r="L23" s="175"/>
      <c r="M23" s="46"/>
      <c r="N23" s="46"/>
      <c r="O23" s="46"/>
      <c r="R23" s="1"/>
      <c r="S23" s="1"/>
      <c r="T23" s="1"/>
      <c r="U23" s="1"/>
      <c r="V23" s="1"/>
      <c r="W23" s="1"/>
      <c r="X23" s="1"/>
    </row>
    <row r="24" spans="1:30" s="1" customFormat="1" x14ac:dyDescent="0.4">
      <c r="A24" s="44"/>
      <c r="B24" s="44"/>
      <c r="C24" s="44"/>
      <c r="D24" s="44"/>
      <c r="E24" s="44"/>
    </row>
    <row r="25" spans="1:30" s="1" customFormat="1" x14ac:dyDescent="0.4">
      <c r="A25" s="44" t="s">
        <v>25</v>
      </c>
      <c r="B25" s="44" t="s">
        <v>26</v>
      </c>
      <c r="C25" s="44" t="s">
        <v>27</v>
      </c>
      <c r="D25" s="44" t="s">
        <v>4</v>
      </c>
      <c r="E25" s="44"/>
      <c r="F25" s="44" t="s">
        <v>25</v>
      </c>
      <c r="G25" s="44" t="s">
        <v>26</v>
      </c>
      <c r="H25" s="44" t="s">
        <v>27</v>
      </c>
      <c r="I25" s="44" t="s">
        <v>4</v>
      </c>
    </row>
    <row r="26" spans="1:30" s="1" customFormat="1" x14ac:dyDescent="0.4">
      <c r="A26" s="49" t="str">
        <f>IF(Planlægning!C7&lt;&gt;"",Planlægning!C7,"")</f>
        <v>Indsæt dato</v>
      </c>
      <c r="B26" s="44" t="e">
        <f>IFERROR(MONTH(A26),INDEX($F$10:$F$21,MATCH(A26,$H$10:$H$21,0),1))</f>
        <v>#N/A</v>
      </c>
      <c r="C26" s="50">
        <f>IF(Planlægning!B7&lt;&gt;"",Planlægning!B7,"")</f>
        <v>1</v>
      </c>
      <c r="D26" s="50" t="str">
        <f>IF(A26&lt;&gt;"",_xlfn.TEXTJOIN(CHAR(10),TRUE,Planlægning!E7,Planlægning!G7,Planlægning!I7),"")</f>
        <v>Vælg tema
Vælg tema
Vælg tema</v>
      </c>
      <c r="E26" s="44"/>
      <c r="F26" s="49" t="str" cm="1">
        <f t="array" ref="F26:I37">_xlfn._xlws.SORT(A26:D37,2)</f>
        <v>Indsæt dato</v>
      </c>
      <c r="G26" s="51" t="e">
        <v>#N/A</v>
      </c>
      <c r="H26" s="51">
        <v>1</v>
      </c>
      <c r="I26" s="51" t="str">
        <v>Vælg tema
Vælg tema
Vælg tema</v>
      </c>
    </row>
    <row r="27" spans="1:30" s="1" customFormat="1" x14ac:dyDescent="0.4">
      <c r="A27" s="49" t="str">
        <f>IF(Planlægning!C9&lt;&gt;"",Planlægning!C9,"")</f>
        <v/>
      </c>
      <c r="B27" s="44" t="e">
        <f t="shared" ref="B27:B37" si="8">IFERROR(MONTH(A27),INDEX($F$10:$F$21,MATCH(A27,$H$10:$H$21,0),1))</f>
        <v>#N/A</v>
      </c>
      <c r="C27" s="50">
        <f>IF(Planlægning!B9&lt;&gt;"",Planlægning!B9,"")</f>
        <v>2</v>
      </c>
      <c r="D27" s="50" t="str">
        <f>IF(A27&lt;&gt;"",_xlfn.TEXTJOIN(CHAR(10),TRUE,Planlægning!E9,Planlægning!G9,Planlægning!I9),"")</f>
        <v/>
      </c>
      <c r="E27" s="44"/>
      <c r="F27" s="49" t="str">
        <v/>
      </c>
      <c r="G27" s="51" t="e">
        <v>#N/A</v>
      </c>
      <c r="H27" s="51">
        <v>2</v>
      </c>
      <c r="I27" s="51" t="str">
        <v/>
      </c>
    </row>
    <row r="28" spans="1:30" s="1" customFormat="1" x14ac:dyDescent="0.4">
      <c r="A28" s="49" t="str">
        <f>IF(Planlægning!C11&lt;&gt;"",Planlægning!C11,"")</f>
        <v/>
      </c>
      <c r="B28" s="44" t="e">
        <f t="shared" si="8"/>
        <v>#N/A</v>
      </c>
      <c r="C28" s="50">
        <f>IF(Planlægning!B11&lt;&gt;"",Planlægning!B11,"")</f>
        <v>3</v>
      </c>
      <c r="D28" s="50" t="str">
        <f>IF(A28&lt;&gt;"",_xlfn.TEXTJOIN(CHAR(10),TRUE,Planlægning!E11,Planlægning!G11,Planlægning!I11),"")</f>
        <v/>
      </c>
      <c r="E28" s="44"/>
      <c r="F28" s="49" t="str">
        <v/>
      </c>
      <c r="G28" s="51" t="e">
        <v>#N/A</v>
      </c>
      <c r="H28" s="51">
        <v>3</v>
      </c>
      <c r="I28" s="51" t="str">
        <v/>
      </c>
    </row>
    <row r="29" spans="1:30" s="1" customFormat="1" x14ac:dyDescent="0.4">
      <c r="A29" s="49" t="str">
        <f>IF(Planlægning!C13&lt;&gt;"",Planlægning!C13,"")</f>
        <v/>
      </c>
      <c r="B29" s="44" t="e">
        <f t="shared" si="8"/>
        <v>#N/A</v>
      </c>
      <c r="C29" s="50">
        <f>IF(Planlægning!B13&lt;&gt;"",Planlægning!B13,"")</f>
        <v>4</v>
      </c>
      <c r="D29" s="50" t="str">
        <f>IF(A29&lt;&gt;"",_xlfn.TEXTJOIN(CHAR(10),TRUE,Planlægning!E13,Planlægning!G13,Planlægning!I13),"")</f>
        <v/>
      </c>
      <c r="E29" s="44"/>
      <c r="F29" s="49" t="str">
        <v/>
      </c>
      <c r="G29" s="51" t="e">
        <v>#N/A</v>
      </c>
      <c r="H29" s="51">
        <v>4</v>
      </c>
      <c r="I29" s="51" t="str">
        <v/>
      </c>
    </row>
    <row r="30" spans="1:30" s="1" customFormat="1" x14ac:dyDescent="0.4">
      <c r="A30" s="49" t="str">
        <f>IF(Planlægning!C15&lt;&gt;"",Planlægning!C15,"")</f>
        <v/>
      </c>
      <c r="B30" s="44" t="e">
        <f t="shared" si="8"/>
        <v>#N/A</v>
      </c>
      <c r="C30" s="50">
        <f>IF(Planlægning!B15&lt;&gt;"",Planlægning!B15,"")</f>
        <v>5</v>
      </c>
      <c r="D30" s="50" t="str">
        <f>IF(A30&lt;&gt;"",_xlfn.TEXTJOIN(CHAR(10),TRUE,Planlægning!E15,Planlægning!G15,Planlægning!I15),"")</f>
        <v/>
      </c>
      <c r="E30" s="44"/>
      <c r="F30" s="49" t="str">
        <v/>
      </c>
      <c r="G30" s="51" t="e">
        <v>#N/A</v>
      </c>
      <c r="H30" s="51">
        <v>5</v>
      </c>
      <c r="I30" s="51" t="str">
        <v/>
      </c>
    </row>
    <row r="31" spans="1:30" s="1" customFormat="1" x14ac:dyDescent="0.4">
      <c r="A31" s="49" t="str">
        <f>IF(Planlægning!C17&lt;&gt;"",Planlægning!C17,"")</f>
        <v/>
      </c>
      <c r="B31" s="44" t="e">
        <f t="shared" si="8"/>
        <v>#N/A</v>
      </c>
      <c r="C31" s="50">
        <f>IF(Planlægning!B17&lt;&gt;"",Planlægning!B17,"")</f>
        <v>6</v>
      </c>
      <c r="D31" s="50" t="str">
        <f>IF(A31&lt;&gt;"",_xlfn.TEXTJOIN(CHAR(10),TRUE,Planlægning!E17,Planlægning!G17,Planlægning!I17),"")</f>
        <v/>
      </c>
      <c r="E31" s="44"/>
      <c r="F31" s="49" t="str">
        <v/>
      </c>
      <c r="G31" s="51" t="e">
        <v>#N/A</v>
      </c>
      <c r="H31" s="51">
        <v>6</v>
      </c>
      <c r="I31" s="51" t="str">
        <v/>
      </c>
    </row>
    <row r="32" spans="1:30" s="1" customFormat="1" x14ac:dyDescent="0.4">
      <c r="A32" s="49" t="str">
        <f>IF(Planlægning!C19&lt;&gt;"",Planlægning!C19,"")</f>
        <v/>
      </c>
      <c r="B32" s="44" t="e">
        <f t="shared" si="8"/>
        <v>#N/A</v>
      </c>
      <c r="C32" s="50">
        <f>IF(Planlægning!B19&lt;&gt;"",Planlægning!B19,"")</f>
        <v>7</v>
      </c>
      <c r="D32" s="50" t="str">
        <f>IF(A32&lt;&gt;"",_xlfn.TEXTJOIN(CHAR(10),TRUE,Planlægning!E19,Planlægning!G19,Planlægning!I19),"")</f>
        <v/>
      </c>
      <c r="E32" s="44"/>
      <c r="F32" s="49" t="str">
        <v/>
      </c>
      <c r="G32" s="51" t="e">
        <v>#N/A</v>
      </c>
      <c r="H32" s="51">
        <v>7</v>
      </c>
      <c r="I32" s="51" t="str">
        <v/>
      </c>
    </row>
    <row r="33" spans="1:15" s="1" customFormat="1" x14ac:dyDescent="0.4">
      <c r="A33" s="49" t="str">
        <f>IF(Planlægning!C21&lt;&gt;"",Planlægning!C21,"")</f>
        <v/>
      </c>
      <c r="B33" s="44" t="e">
        <f t="shared" si="8"/>
        <v>#N/A</v>
      </c>
      <c r="C33" s="50">
        <f>IF(Planlægning!B21&lt;&gt;"",Planlægning!B21,"")</f>
        <v>8</v>
      </c>
      <c r="D33" s="50" t="str">
        <f>IF(A33&lt;&gt;"",_xlfn.TEXTJOIN(CHAR(10),TRUE,Planlægning!E21,Planlægning!G21,Planlægning!I21),"")</f>
        <v/>
      </c>
      <c r="E33" s="44"/>
      <c r="F33" s="49" t="str">
        <v/>
      </c>
      <c r="G33" s="51" t="e">
        <v>#N/A</v>
      </c>
      <c r="H33" s="51">
        <v>8</v>
      </c>
      <c r="I33" s="51" t="str">
        <v/>
      </c>
    </row>
    <row r="34" spans="1:15" s="1" customFormat="1" x14ac:dyDescent="0.4">
      <c r="A34" s="49" t="str">
        <f>IF(Planlægning!C23&lt;&gt;"",Planlægning!C23,"")</f>
        <v/>
      </c>
      <c r="B34" s="44" t="e">
        <f t="shared" si="8"/>
        <v>#N/A</v>
      </c>
      <c r="C34" s="50">
        <f>IF(Planlægning!B23&lt;&gt;"",Planlægning!B23,"")</f>
        <v>9</v>
      </c>
      <c r="D34" s="50" t="str">
        <f>IF(A34&lt;&gt;"",_xlfn.TEXTJOIN(CHAR(10),TRUE,Planlægning!E23,Planlægning!G23,Planlægning!I23),"")</f>
        <v/>
      </c>
      <c r="E34" s="44"/>
      <c r="F34" s="49" t="str">
        <v/>
      </c>
      <c r="G34" s="51" t="e">
        <v>#N/A</v>
      </c>
      <c r="H34" s="51">
        <v>9</v>
      </c>
      <c r="I34" s="51" t="str">
        <v/>
      </c>
    </row>
    <row r="35" spans="1:15" s="1" customFormat="1" x14ac:dyDescent="0.4">
      <c r="A35" s="49" t="str">
        <f>IF(Planlægning!C25&lt;&gt;"",Planlægning!C25,"")</f>
        <v/>
      </c>
      <c r="B35" s="44" t="e">
        <f t="shared" si="8"/>
        <v>#N/A</v>
      </c>
      <c r="C35" s="50">
        <f>IF(Planlægning!B25&lt;&gt;"",Planlægning!B25,"")</f>
        <v>10</v>
      </c>
      <c r="D35" s="50" t="str">
        <f>IF(A35&lt;&gt;"",_xlfn.TEXTJOIN(CHAR(10),TRUE,Planlægning!E25,Planlægning!G25,Planlægning!I25),"")</f>
        <v/>
      </c>
      <c r="E35" s="44"/>
      <c r="F35" s="49" t="str">
        <v/>
      </c>
      <c r="G35" s="51" t="e">
        <v>#N/A</v>
      </c>
      <c r="H35" s="51">
        <v>10</v>
      </c>
      <c r="I35" s="51" t="str">
        <v/>
      </c>
    </row>
    <row r="36" spans="1:15" s="1" customFormat="1" x14ac:dyDescent="0.4">
      <c r="A36" s="49" t="str">
        <f>IF(Planlægning!C27&lt;&gt;"",Planlægning!C27,"")</f>
        <v/>
      </c>
      <c r="B36" s="44" t="e">
        <f t="shared" si="8"/>
        <v>#N/A</v>
      </c>
      <c r="C36" s="50">
        <f>IF(Planlægning!B27&lt;&gt;"",Planlægning!B27,"")</f>
        <v>11</v>
      </c>
      <c r="D36" s="50" t="str">
        <f>IF(A36&lt;&gt;"",_xlfn.TEXTJOIN(CHAR(10),TRUE,Planlægning!E27,Planlægning!G27,Planlægning!I27),"")</f>
        <v/>
      </c>
      <c r="E36" s="44"/>
      <c r="F36" s="49" t="str">
        <v/>
      </c>
      <c r="G36" s="51" t="e">
        <v>#N/A</v>
      </c>
      <c r="H36" s="51">
        <v>11</v>
      </c>
      <c r="I36" s="51" t="str">
        <v/>
      </c>
    </row>
    <row r="37" spans="1:15" s="1" customFormat="1" x14ac:dyDescent="0.4">
      <c r="A37" s="49" t="str">
        <f>IF(Planlægning!C29&lt;&gt;"",Planlægning!C29,"")</f>
        <v/>
      </c>
      <c r="B37" s="44" t="e">
        <f t="shared" si="8"/>
        <v>#N/A</v>
      </c>
      <c r="C37" s="50">
        <f>IF(Planlægning!B29&lt;&gt;"",Planlægning!B29,"")</f>
        <v>12</v>
      </c>
      <c r="D37" s="50" t="str">
        <f>IF(A37&lt;&gt;"",_xlfn.TEXTJOIN(CHAR(10),TRUE,Planlægning!E29,Planlægning!G29,Planlægning!I29),"")</f>
        <v/>
      </c>
      <c r="E37" s="44"/>
      <c r="F37" s="49" t="str">
        <v/>
      </c>
      <c r="G37" s="51" t="e">
        <v>#N/A</v>
      </c>
      <c r="H37" s="51">
        <v>12</v>
      </c>
      <c r="I37" s="51" t="str">
        <v/>
      </c>
    </row>
    <row r="38" spans="1:15" s="1" customFormat="1" x14ac:dyDescent="0.4">
      <c r="A38" s="48"/>
      <c r="B38" s="44"/>
      <c r="C38" s="44"/>
      <c r="D38" s="44"/>
      <c r="E38" s="44"/>
    </row>
    <row r="39" spans="1:15" s="1" customFormat="1" x14ac:dyDescent="0.4">
      <c r="A39" s="48"/>
      <c r="B39" s="44"/>
      <c r="C39" s="44"/>
      <c r="D39" s="44"/>
      <c r="E39" s="44"/>
    </row>
    <row r="40" spans="1:15" s="1" customFormat="1" x14ac:dyDescent="0.4">
      <c r="A40" s="175" t="s">
        <v>34</v>
      </c>
      <c r="B40" s="175"/>
      <c r="C40" s="175"/>
      <c r="D40" s="175"/>
      <c r="E40" s="175"/>
      <c r="F40" s="175"/>
      <c r="G40" s="175"/>
      <c r="H40" s="175"/>
      <c r="I40" s="175"/>
      <c r="J40" s="175"/>
      <c r="K40" s="175"/>
      <c r="L40" s="175"/>
      <c r="M40" s="46"/>
      <c r="N40" s="46"/>
      <c r="O40" s="46"/>
    </row>
    <row r="41" spans="1:15" s="1" customFormat="1" x14ac:dyDescent="0.4">
      <c r="A41" s="44"/>
      <c r="B41" s="44"/>
      <c r="C41" s="44"/>
      <c r="D41" s="44"/>
      <c r="E41" s="44"/>
    </row>
    <row r="42" spans="1:15" x14ac:dyDescent="0.4">
      <c r="A42" s="18"/>
      <c r="B42" s="18"/>
      <c r="C42" s="44"/>
      <c r="D42" s="18" t="s">
        <v>22</v>
      </c>
      <c r="E42" s="18" t="s">
        <v>27</v>
      </c>
      <c r="F42" s="18" t="s">
        <v>2</v>
      </c>
      <c r="I42" t="s">
        <v>101</v>
      </c>
      <c r="J42" t="s">
        <v>87</v>
      </c>
    </row>
    <row r="43" spans="1:15" x14ac:dyDescent="0.4">
      <c r="A43" t="s">
        <v>29</v>
      </c>
      <c r="C43" s="43" t="e">
        <f>B44-1</f>
        <v>#VALUE!</v>
      </c>
      <c r="D43" s="52" t="e">
        <f>B44-1</f>
        <v>#VALUE!</v>
      </c>
      <c r="E43" s="104"/>
      <c r="F43" s="45"/>
    </row>
    <row r="44" spans="1:15" x14ac:dyDescent="0.4">
      <c r="A44" s="30" t="str">
        <f>F26</f>
        <v>Indsæt dato</v>
      </c>
      <c r="B44" s="43" t="str">
        <f>IFERROR(G26,"")</f>
        <v/>
      </c>
      <c r="C44" s="43"/>
      <c r="D44" s="105">
        <f>IF(B44&lt;&gt;"",IF(OR(,B44=B46),0.5,IF(B44&lt;&gt;"",1,"")),)</f>
        <v>0</v>
      </c>
      <c r="E44" s="52" t="str">
        <f>IF(A44&lt;&gt;"",TEXT("Møde: "&amp;H26,),"")</f>
        <v>Møde: 1</v>
      </c>
      <c r="F44" s="18" t="str">
        <f>IF(A44&lt;&gt;"",I26,"")</f>
        <v>Vælg tema
Vælg tema
Vælg tema</v>
      </c>
      <c r="J44">
        <f>Planlægning!B7</f>
        <v>1</v>
      </c>
    </row>
    <row r="45" spans="1:15" x14ac:dyDescent="0.4">
      <c r="A45" s="30"/>
      <c r="B45" s="43"/>
      <c r="C45" s="43">
        <f>IFERROR(IF(B46&lt;&gt;B44,B46-B44-1,0),"")</f>
        <v>0</v>
      </c>
      <c r="D45" s="52">
        <f>IFERROR(C45,"")</f>
        <v>0</v>
      </c>
      <c r="E45" s="52"/>
      <c r="F45" s="18"/>
    </row>
    <row r="46" spans="1:15" x14ac:dyDescent="0.4">
      <c r="A46" s="30" t="str">
        <f>F27</f>
        <v/>
      </c>
      <c r="B46" s="43" t="str">
        <f>IFERROR(G27,"")</f>
        <v/>
      </c>
      <c r="C46" s="43"/>
      <c r="D46" s="105">
        <f>IF(B46&lt;&gt;"",IF(OR(B46=B44,B46=B48),0.5,IF(B46&lt;&gt;"",1,"")),)</f>
        <v>0</v>
      </c>
      <c r="E46" s="52" t="str">
        <f>IF(A46&lt;&gt;"",TEXT("Møde: "&amp;H27,),"")</f>
        <v/>
      </c>
      <c r="F46" s="18" t="str">
        <f>IF(A46&lt;&gt;"",I27,"")</f>
        <v/>
      </c>
      <c r="I46" t="b">
        <f>Planlægning!A9</f>
        <v>1</v>
      </c>
      <c r="J46">
        <f>IF(I46,COUNTIF(I46:I46,"True")+$J$44,"")</f>
        <v>2</v>
      </c>
    </row>
    <row r="47" spans="1:15" x14ac:dyDescent="0.4">
      <c r="A47" s="30"/>
      <c r="B47" s="43"/>
      <c r="C47" s="43">
        <f>IFERROR(IF(B48&lt;&gt;B46,B48-B46-1,0),"")</f>
        <v>0</v>
      </c>
      <c r="D47" s="52">
        <f>IFERROR(C47,"")</f>
        <v>0</v>
      </c>
      <c r="E47" s="52" t="str">
        <f t="shared" ref="E47" si="9">IF(A47&lt;&gt;"",TEXT("Møde: "&amp;H29,),"")</f>
        <v/>
      </c>
      <c r="F47" s="18" t="str">
        <f t="shared" ref="F47:F65" si="10">IF(A47&lt;&gt;"",I29,"")</f>
        <v/>
      </c>
    </row>
    <row r="48" spans="1:15" x14ac:dyDescent="0.4">
      <c r="A48" s="30" t="str">
        <f>F28</f>
        <v/>
      </c>
      <c r="B48" s="43" t="str">
        <f>IFERROR(G28,"")</f>
        <v/>
      </c>
      <c r="C48" s="43"/>
      <c r="D48" s="105">
        <f>IF(B48&lt;&gt;"",IF(OR(B48=B46,B48=B50),0.5,IF(B48&lt;&gt;"",1,"")),)</f>
        <v>0</v>
      </c>
      <c r="E48" s="52" t="str">
        <f>IF(A48&lt;&gt;"",TEXT("Møde: "&amp;H28,),"")</f>
        <v/>
      </c>
      <c r="F48" s="18" t="str">
        <f>IF(A48&lt;&gt;"",I28,"")</f>
        <v/>
      </c>
      <c r="I48" t="b">
        <f>Planlægning!A11</f>
        <v>1</v>
      </c>
      <c r="J48">
        <f>IF(I48,COUNTIF(I46:I48,"True")+$J$44,"")</f>
        <v>3</v>
      </c>
    </row>
    <row r="49" spans="1:10" x14ac:dyDescent="0.4">
      <c r="A49" s="30"/>
      <c r="B49" s="43"/>
      <c r="C49" s="43">
        <f>IFERROR(IF(B50&lt;&gt;B48,B50-B48-1,0),"")</f>
        <v>0</v>
      </c>
      <c r="D49" s="52">
        <f>IFERROR(C49,"")</f>
        <v>0</v>
      </c>
      <c r="E49" s="52"/>
      <c r="F49" s="18" t="str">
        <f t="shared" si="10"/>
        <v/>
      </c>
    </row>
    <row r="50" spans="1:10" x14ac:dyDescent="0.4">
      <c r="A50" s="30" t="str">
        <f>F29</f>
        <v/>
      </c>
      <c r="B50" s="43" t="str">
        <f>IFERROR(G29,"")</f>
        <v/>
      </c>
      <c r="C50" s="43"/>
      <c r="D50" s="105">
        <f>IF(B50&lt;&gt;"",IF(OR(B50=B48,B50=B52),0.5,IF(B50&lt;&gt;"",1,"")),)</f>
        <v>0</v>
      </c>
      <c r="E50" s="52" t="str">
        <f>IF(A50&lt;&gt;"",TEXT("Møde: "&amp;H29,),"")</f>
        <v/>
      </c>
      <c r="F50" s="18" t="str">
        <f>IF(A50&lt;&gt;"",I29,"")</f>
        <v/>
      </c>
      <c r="I50" t="b">
        <f>Planlægning!A13</f>
        <v>1</v>
      </c>
      <c r="J50">
        <f>IF(I50,COUNTIF(I$46:I50,"True")+$J$44,"")</f>
        <v>4</v>
      </c>
    </row>
    <row r="51" spans="1:10" x14ac:dyDescent="0.4">
      <c r="A51" s="30"/>
      <c r="B51" s="43"/>
      <c r="C51" s="43">
        <f>IFERROR(IF(B52&lt;&gt;B50,B52-B50-1,0),"")</f>
        <v>0</v>
      </c>
      <c r="D51" s="52">
        <f>IFERROR(C51,"")</f>
        <v>0</v>
      </c>
      <c r="E51" s="52"/>
      <c r="F51" s="18" t="str">
        <f t="shared" si="10"/>
        <v/>
      </c>
      <c r="J51" t="str">
        <f>IF(I51,COUNTIF(I$46:I51,"True")+$J$44,"")</f>
        <v/>
      </c>
    </row>
    <row r="52" spans="1:10" x14ac:dyDescent="0.4">
      <c r="A52" s="30" t="str">
        <f>F30</f>
        <v/>
      </c>
      <c r="B52" s="43" t="str">
        <f>IFERROR(G30,"")</f>
        <v/>
      </c>
      <c r="C52" s="43"/>
      <c r="D52" s="105">
        <f>IF(B52&lt;&gt;"",IF(OR(B52=B50,B52=B54),0.5,IF(B52&lt;&gt;"",1,"")),)</f>
        <v>0</v>
      </c>
      <c r="E52" s="52" t="str">
        <f>IF(A52&lt;&gt;"",TEXT("Møde: "&amp;H30,),"")</f>
        <v/>
      </c>
      <c r="F52" s="18" t="str">
        <f>IF(A52&lt;&gt;"",I30,"")</f>
        <v/>
      </c>
      <c r="I52" t="b">
        <f>Planlægning!A15</f>
        <v>1</v>
      </c>
      <c r="J52">
        <f>IF(I52,COUNTIF(I$46:I52,"True")+$J$44,"")</f>
        <v>5</v>
      </c>
    </row>
    <row r="53" spans="1:10" x14ac:dyDescent="0.4">
      <c r="A53" s="30"/>
      <c r="B53" s="43"/>
      <c r="C53" s="43">
        <f>IFERROR(IF(B54&lt;&gt;B52,B54-B52-1,0),"")</f>
        <v>0</v>
      </c>
      <c r="D53" s="52">
        <f>IFERROR(C53,"")</f>
        <v>0</v>
      </c>
      <c r="E53" s="52"/>
      <c r="F53" s="18" t="str">
        <f t="shared" si="10"/>
        <v/>
      </c>
      <c r="J53" t="str">
        <f>IF(I53,COUNTIF(I$46:I53,"True")+$J$44,"")</f>
        <v/>
      </c>
    </row>
    <row r="54" spans="1:10" x14ac:dyDescent="0.4">
      <c r="A54" s="30" t="str">
        <f>F31</f>
        <v/>
      </c>
      <c r="B54" s="43" t="str">
        <f>IFERROR(G31,"")</f>
        <v/>
      </c>
      <c r="C54" s="43"/>
      <c r="D54" s="105">
        <f>IF(B54&lt;&gt;"",IF(OR(B54=B52,B54=B56),0.5,IF(B54&lt;&gt;"",1,"")),)</f>
        <v>0</v>
      </c>
      <c r="E54" s="52" t="str">
        <f>IF(A54&lt;&gt;"",TEXT("Møde: "&amp;H31,),"")</f>
        <v/>
      </c>
      <c r="F54" s="18" t="str">
        <f>IF(A54&lt;&gt;"",I31,"")</f>
        <v/>
      </c>
      <c r="I54" t="b">
        <f>Planlægning!A17</f>
        <v>1</v>
      </c>
      <c r="J54">
        <f>IF(I54,COUNTIF(I$46:I54,"True")+$J$44,"")</f>
        <v>6</v>
      </c>
    </row>
    <row r="55" spans="1:10" x14ac:dyDescent="0.4">
      <c r="A55" s="30"/>
      <c r="B55" s="43"/>
      <c r="C55" s="43">
        <f>IFERROR(IF(B56&lt;&gt;B54,B56-B54-1,0),"")</f>
        <v>0</v>
      </c>
      <c r="D55" s="52">
        <f>IFERROR(C55,"")</f>
        <v>0</v>
      </c>
      <c r="E55" s="52"/>
      <c r="F55" s="18" t="str">
        <f t="shared" si="10"/>
        <v/>
      </c>
      <c r="J55" t="str">
        <f>IF(I55,COUNTIF(I$46:I55,"True")+$J$44,"")</f>
        <v/>
      </c>
    </row>
    <row r="56" spans="1:10" x14ac:dyDescent="0.4">
      <c r="A56" s="30" t="str">
        <f>F32</f>
        <v/>
      </c>
      <c r="B56" s="43" t="str">
        <f>IFERROR(G32,"")</f>
        <v/>
      </c>
      <c r="C56" s="43"/>
      <c r="D56" s="105">
        <f>IF(B56&lt;&gt;"",IF(OR(B56=B54,B56=B58),0.5,IF(B56&lt;&gt;"",1,"")),)</f>
        <v>0</v>
      </c>
      <c r="E56" s="52" t="str">
        <f>IF(A56&lt;&gt;"",TEXT("Møde: "&amp;H32,),"")</f>
        <v/>
      </c>
      <c r="F56" s="18" t="str">
        <f>IF(A56&lt;&gt;"",I32,"")</f>
        <v/>
      </c>
      <c r="I56" t="b">
        <f>Planlægning!A19</f>
        <v>1</v>
      </c>
      <c r="J56">
        <f>IF(I56,COUNTIF(I$46:I56,"True")+$J$44,"")</f>
        <v>7</v>
      </c>
    </row>
    <row r="57" spans="1:10" x14ac:dyDescent="0.4">
      <c r="A57" s="30"/>
      <c r="B57" s="43"/>
      <c r="C57" s="43">
        <f>IFERROR(IF(B58&lt;&gt;B56,B58-B56-1,0),"")</f>
        <v>0</v>
      </c>
      <c r="D57" s="52">
        <f>IFERROR(C57,"")</f>
        <v>0</v>
      </c>
      <c r="E57" s="52"/>
      <c r="F57" s="18" t="str">
        <f t="shared" si="10"/>
        <v/>
      </c>
      <c r="J57" t="str">
        <f>IF(I57,COUNTIF(I$46:I57,"True")+$J$44,"")</f>
        <v/>
      </c>
    </row>
    <row r="58" spans="1:10" x14ac:dyDescent="0.4">
      <c r="A58" s="30" t="str">
        <f>F33</f>
        <v/>
      </c>
      <c r="B58" s="43" t="str">
        <f>IFERROR(G33,"")</f>
        <v/>
      </c>
      <c r="C58" s="43"/>
      <c r="D58" s="105">
        <f>IF(B58&lt;&gt;"",IF(OR(B58=B56,B58=B60),0.5,IF(B58&lt;&gt;"",1,"")),)</f>
        <v>0</v>
      </c>
      <c r="E58" s="52" t="str">
        <f>IF(A58&lt;&gt;"",TEXT("Møde: "&amp;H33,),"")</f>
        <v/>
      </c>
      <c r="F58" s="18" t="str">
        <f>IF(A58&lt;&gt;"",I33,"")</f>
        <v/>
      </c>
      <c r="I58" t="b">
        <f>Planlægning!A21</f>
        <v>1</v>
      </c>
      <c r="J58">
        <f>IF(I58,COUNTIF(I$46:I58,"True")+$J$44,"")</f>
        <v>8</v>
      </c>
    </row>
    <row r="59" spans="1:10" x14ac:dyDescent="0.4">
      <c r="A59" s="30"/>
      <c r="B59" s="43"/>
      <c r="C59" s="43">
        <f>IFERROR(IF(B60&lt;&gt;B58,B60-B58-1,0),"")</f>
        <v>0</v>
      </c>
      <c r="D59" s="52">
        <f>IFERROR(C59,"")</f>
        <v>0</v>
      </c>
      <c r="E59" s="52"/>
      <c r="F59" s="18" t="str">
        <f t="shared" si="10"/>
        <v/>
      </c>
      <c r="J59" t="str">
        <f>IF(I59,COUNTIF(I$46:I59,"True")+$J$44,"")</f>
        <v/>
      </c>
    </row>
    <row r="60" spans="1:10" x14ac:dyDescent="0.4">
      <c r="A60" s="30" t="str">
        <f>F34</f>
        <v/>
      </c>
      <c r="B60" s="43" t="str">
        <f>IFERROR(G34,"")</f>
        <v/>
      </c>
      <c r="C60" s="43"/>
      <c r="D60" s="105">
        <f>IF(B60&lt;&gt;"",IF(OR(B60=B58,B60=B62),0.5,IF(B60&lt;&gt;"",1,"")),)</f>
        <v>0</v>
      </c>
      <c r="E60" s="52" t="str">
        <f>IF(A60&lt;&gt;"",TEXT("Møde: "&amp;H34,),"")</f>
        <v/>
      </c>
      <c r="F60" s="18" t="str">
        <f>IF(A60&lt;&gt;"",I34,"")</f>
        <v/>
      </c>
      <c r="I60" t="b">
        <f>Planlægning!A23</f>
        <v>1</v>
      </c>
      <c r="J60">
        <f>IF(I60,COUNTIF(I$46:I60,"True")+$J$44,"")</f>
        <v>9</v>
      </c>
    </row>
    <row r="61" spans="1:10" x14ac:dyDescent="0.4">
      <c r="A61" s="30"/>
      <c r="B61" s="43"/>
      <c r="C61" s="43">
        <f>IFERROR(IF(B62&lt;&gt;B60,B62-B60-1,0),"")</f>
        <v>0</v>
      </c>
      <c r="D61" s="52">
        <f t="shared" ref="D61" si="11">IFERROR(C61,"")</f>
        <v>0</v>
      </c>
      <c r="E61" s="52"/>
      <c r="F61" s="18" t="str">
        <f t="shared" si="10"/>
        <v/>
      </c>
      <c r="J61" t="str">
        <f>IF(I61,COUNTIF(I$46:I61,"True")+$J$44,"")</f>
        <v/>
      </c>
    </row>
    <row r="62" spans="1:10" x14ac:dyDescent="0.4">
      <c r="A62" s="30" t="str">
        <f>F35</f>
        <v/>
      </c>
      <c r="B62" s="43" t="str">
        <f>IFERROR(G35,"")</f>
        <v/>
      </c>
      <c r="C62" s="43"/>
      <c r="D62" s="105">
        <f>IF(B62&lt;&gt;"",IF(OR(B62=B60,B62=B64),0.5,IF(B62&lt;&gt;"",1,"")),)</f>
        <v>0</v>
      </c>
      <c r="E62" s="52" t="str">
        <f>IF(A62&lt;&gt;"",TEXT("Møde: "&amp;H34,),"")</f>
        <v/>
      </c>
      <c r="F62" s="18" t="str">
        <f>IF(A62&lt;&gt;"",I35,"")</f>
        <v/>
      </c>
      <c r="I62" t="b">
        <f>Planlægning!A25</f>
        <v>1</v>
      </c>
      <c r="J62">
        <f>IF(I62,COUNTIF(I$46:I62,"True")+$J$44,"")</f>
        <v>10</v>
      </c>
    </row>
    <row r="63" spans="1:10" x14ac:dyDescent="0.4">
      <c r="A63" s="30"/>
      <c r="B63" s="43"/>
      <c r="C63" s="43">
        <f>IFERROR(IF(B64&lt;&gt;B62,B64-B62-1,0),"")</f>
        <v>0</v>
      </c>
      <c r="D63" s="52">
        <f t="shared" ref="D63" si="12">IFERROR(C63,"")</f>
        <v>0</v>
      </c>
      <c r="E63" s="52"/>
      <c r="F63" s="18" t="str">
        <f t="shared" si="10"/>
        <v/>
      </c>
      <c r="J63" t="str">
        <f>IF(I63,COUNTIF(I$46:I63,"True")+$J$44,"")</f>
        <v/>
      </c>
    </row>
    <row r="64" spans="1:10" x14ac:dyDescent="0.4">
      <c r="A64" s="30" t="str">
        <f>F36</f>
        <v/>
      </c>
      <c r="B64" s="43" t="str">
        <f>IFERROR(G36,"")</f>
        <v/>
      </c>
      <c r="C64" s="43"/>
      <c r="D64" s="105">
        <f>IF(B64&lt;&gt;"",IF(OR(B64=B62,B64=B66),0.5,IF(B64&lt;&gt;"",1,"")),)</f>
        <v>0</v>
      </c>
      <c r="E64" s="52" t="str">
        <f>IF(A64&lt;&gt;"",TEXT("Møde: "&amp;H36,),"")</f>
        <v/>
      </c>
      <c r="F64" s="18" t="str">
        <f>IF(A64&lt;&gt;"",I36,"")</f>
        <v/>
      </c>
      <c r="I64" t="b">
        <f>Planlægning!A27</f>
        <v>1</v>
      </c>
      <c r="J64">
        <f>IF(I64,COUNTIF(I$46:I64,"True")+$J$44,"")</f>
        <v>11</v>
      </c>
    </row>
    <row r="65" spans="1:15" x14ac:dyDescent="0.4">
      <c r="A65" s="30"/>
      <c r="B65" s="43"/>
      <c r="C65" s="43">
        <f>IFERROR(IF(B66&lt;&gt;B64,B66-B64-1,0),"")</f>
        <v>0</v>
      </c>
      <c r="D65" s="52">
        <f>IFERROR(C65,"")</f>
        <v>0</v>
      </c>
      <c r="E65" s="52"/>
      <c r="F65" s="18" t="str">
        <f t="shared" si="10"/>
        <v/>
      </c>
      <c r="J65" t="str">
        <f>IF(I65,COUNTIF(I$46:I65,"True")+$J$44,"")</f>
        <v/>
      </c>
    </row>
    <row r="66" spans="1:15" x14ac:dyDescent="0.4">
      <c r="A66" s="30" t="str">
        <f>F37</f>
        <v/>
      </c>
      <c r="B66" s="52" t="str">
        <f>IFERROR(G37,"")</f>
        <v/>
      </c>
      <c r="C66" s="43"/>
      <c r="D66" s="105">
        <f>IF(B66&lt;&gt;"",IF(OR(B66=B64,),0.5,IF(B66&lt;&gt;"",1,"")),)</f>
        <v>0</v>
      </c>
      <c r="E66" s="52" t="str">
        <f>IF(A66&lt;&gt;"",TEXT("Møde: "&amp;H37,),"")</f>
        <v/>
      </c>
      <c r="F66" s="18" t="str">
        <f>IF(A66&lt;&gt;"",I37,"")</f>
        <v/>
      </c>
      <c r="I66" t="b">
        <f>Planlægning!A29</f>
        <v>1</v>
      </c>
      <c r="J66">
        <f>IF(I66,COUNTIF(I$46:I66,"True")+$J$44,"")</f>
        <v>12</v>
      </c>
    </row>
    <row r="67" spans="1:15" x14ac:dyDescent="0.4">
      <c r="A67" s="30" t="s">
        <v>28</v>
      </c>
      <c r="B67" s="43"/>
      <c r="C67" s="30"/>
      <c r="D67" s="52" t="e">
        <f>12-SUM(D43:D66)</f>
        <v>#VALUE!</v>
      </c>
      <c r="E67" s="52"/>
      <c r="F67" s="43"/>
      <c r="G67" s="43"/>
      <c r="H67" s="43"/>
    </row>
    <row r="68" spans="1:15" x14ac:dyDescent="0.4">
      <c r="D68" s="43"/>
      <c r="E68" s="43" t="str">
        <f>IF(A68&lt;&gt;"",TEXT("Møde: "&amp;H37,),"")</f>
        <v/>
      </c>
      <c r="F68" s="43"/>
      <c r="G68" s="18"/>
    </row>
    <row r="69" spans="1:15" x14ac:dyDescent="0.4">
      <c r="A69" s="46"/>
      <c r="B69" s="46"/>
      <c r="C69" s="46"/>
      <c r="D69" s="106"/>
      <c r="E69" s="106"/>
      <c r="F69" s="106"/>
      <c r="G69" s="106"/>
      <c r="H69" s="46"/>
      <c r="I69" s="46"/>
      <c r="J69" s="46"/>
      <c r="K69" s="46"/>
      <c r="L69" s="46"/>
      <c r="M69" s="46"/>
      <c r="N69" s="46"/>
      <c r="O69" s="46"/>
    </row>
    <row r="70" spans="1:15" x14ac:dyDescent="0.4">
      <c r="D70" s="18"/>
      <c r="E70" s="18"/>
      <c r="F70" s="18"/>
      <c r="G70" s="18"/>
    </row>
    <row r="71" spans="1:15" x14ac:dyDescent="0.4">
      <c r="C71" s="47"/>
      <c r="D71" s="18"/>
      <c r="E71" s="18"/>
      <c r="F71" s="18"/>
      <c r="G71" s="18"/>
    </row>
    <row r="72" spans="1:15" x14ac:dyDescent="0.4">
      <c r="D72" s="18"/>
      <c r="E72" s="18"/>
      <c r="F72" s="18"/>
      <c r="G72" s="18"/>
    </row>
  </sheetData>
  <mergeCells count="7">
    <mergeCell ref="M9:N9"/>
    <mergeCell ref="D2:L2"/>
    <mergeCell ref="A6:L6"/>
    <mergeCell ref="A23:L23"/>
    <mergeCell ref="A40:L40"/>
    <mergeCell ref="I9:J9"/>
    <mergeCell ref="K9:L9"/>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CA9623A-7C28-424F-B608-A516DEB98ED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Planlægning</vt:lpstr>
      <vt:lpstr>Årshjul</vt:lpstr>
      <vt:lpstr>Opsætning</vt:lpstr>
      <vt:lpstr>Grafdata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BoardPartner årshjulværktøj 1.2</dc:title>
  <dc:creator>Andreas Frøland</dc:creator>
  <cp:keywords>BoardPartner</cp:keywords>
  <cp:lastModifiedBy>Andreas Frøland</cp:lastModifiedBy>
  <cp:lastPrinted>2021-09-30T09:07:05Z</cp:lastPrinted>
  <dcterms:created xsi:type="dcterms:W3CDTF">2020-09-18T09:08:50Z</dcterms:created>
  <dcterms:modified xsi:type="dcterms:W3CDTF">2022-02-01T09:03:23Z</dcterms:modified>
  <cp:category>Årshjul</cp:category>
</cp:coreProperties>
</file>